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Quotes" sheetId="2" state="visible" r:id="rId2"/>
    <sheet name="By lane" sheetId="3" state="visible" r:id="rId3"/>
    <sheet name="Surcharg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-"/>
    <numFmt numFmtId="165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color rgb="000000FF"/>
      <sz val="10"/>
    </font>
    <font>
      <name val="Arial"/>
      <sz val="10"/>
    </font>
    <font>
      <name val="Arial"/>
      <i val="1"/>
      <color rgb="00595959"/>
      <sz val="9"/>
    </font>
    <font>
      <name val="Arial"/>
      <b val="1"/>
      <sz val="10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4" fillId="0" borderId="0" applyAlignment="1" pivotButton="0" quotePrefix="0" xfId="0">
      <alignment vertical="top" wrapText="1"/>
    </xf>
    <xf numFmtId="0" fontId="7" fillId="3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164" fontId="3" fillId="3" borderId="1" pivotButton="0" quotePrefix="0" xfId="0"/>
    <xf numFmtId="164" fontId="4" fillId="0" borderId="1" pivotButton="0" quotePrefix="0" xfId="0"/>
    <xf numFmtId="3" fontId="3" fillId="3" borderId="1" pivotButton="0" quotePrefix="0" xfId="0"/>
    <xf numFmtId="0" fontId="4" fillId="0" borderId="1" pivotButton="0" quotePrefix="0" xfId="0"/>
    <xf numFmtId="165" fontId="4" fillId="0" borderId="1" pivotButton="0" quotePrefix="0" xfId="0"/>
    <xf numFmtId="3" fontId="4" fillId="0" borderId="1" pivotButton="0" quotePrefix="0" xfId="0"/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Freight rate comparison</t>
        </is>
      </c>
    </row>
    <row r="2">
      <c r="A2" s="2" t="inlineStr">
        <is>
          <t>Free template from spreadsheet.partners — free for commercial use, no attribution needed.</t>
        </is>
      </c>
    </row>
    <row r="4">
      <c r="A4" s="3" t="inlineStr">
        <is>
          <t>What this does</t>
        </is>
      </c>
    </row>
    <row r="5">
      <c r="A5" s="4" t="inlineStr">
        <is>
          <t>Lands every carrier quote on a lane to one all-in figure, breaks out the surcharges, and shows cost per transit day beside cost per container.</t>
        </is>
      </c>
    </row>
    <row r="7">
      <c r="A7" s="3" t="inlineStr">
        <is>
          <t>Fill in</t>
        </is>
      </c>
    </row>
    <row r="8">
      <c r="A8" s="4" t="inlineStr">
        <is>
          <t>Quotes sheet: lane, carrier, equipment, the base rate and each surcharge, and the quoted transit in days. One row per carrier per lane.</t>
        </is>
      </c>
    </row>
    <row r="10">
      <c r="A10" s="3" t="inlineStr">
        <is>
          <t>Calculated for you</t>
        </is>
      </c>
    </row>
    <row r="11">
      <c r="A11" s="4" t="inlineStr">
        <is>
          <t>All-in, Per day, Cheapest and vs best, plus the By lane summary.</t>
        </is>
      </c>
    </row>
    <row r="13">
      <c r="A13" s="3" t="inlineStr">
        <is>
          <t>The rule that makes it valid</t>
        </is>
      </c>
    </row>
    <row r="14">
      <c r="A14" s="4" t="inlineStr">
        <is>
          <t>Every row on a lane must cover the same scope. A port-to-port quote will always beat a door-to-door one, and comparing them tells you nothing.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1" customWidth="1" min="3" max="3"/>
    <col width="11" customWidth="1" min="4" max="4"/>
    <col width="10" customWidth="1" min="5" max="5"/>
    <col width="12" customWidth="1" min="6" max="6"/>
    <col width="11" customWidth="1" min="7" max="7"/>
    <col width="9" customWidth="1" min="8" max="8"/>
    <col width="12" customWidth="1" min="9" max="9"/>
    <col width="10" customWidth="1" min="10" max="10"/>
    <col width="11" customWidth="1" min="11" max="11"/>
    <col width="12" customWidth="1" min="12" max="12"/>
    <col width="10" customWidth="1" min="13" max="13"/>
  </cols>
  <sheetData>
    <row r="1">
      <c r="A1" s="1" t="inlineStr">
        <is>
          <t>Freight rate comparison</t>
        </is>
      </c>
    </row>
    <row r="4">
      <c r="A4" s="6" t="inlineStr">
        <is>
          <t>Lane</t>
        </is>
      </c>
      <c r="B4" s="6" t="inlineStr">
        <is>
          <t>Carrier</t>
        </is>
      </c>
      <c r="C4" s="6" t="inlineStr">
        <is>
          <t>Equipment</t>
        </is>
      </c>
      <c r="D4" s="6" t="inlineStr">
        <is>
          <t>Base</t>
        </is>
      </c>
      <c r="E4" s="6" t="inlineStr">
        <is>
          <t>BAF</t>
        </is>
      </c>
      <c r="F4" s="6" t="inlineStr">
        <is>
          <t>THC origin</t>
        </is>
      </c>
      <c r="G4" s="6" t="inlineStr">
        <is>
          <t>THC dest</t>
        </is>
      </c>
      <c r="H4" s="6" t="inlineStr">
        <is>
          <t>Docs</t>
        </is>
      </c>
      <c r="I4" s="6" t="inlineStr">
        <is>
          <t>All-in</t>
        </is>
      </c>
      <c r="J4" s="6" t="inlineStr">
        <is>
          <t>Transit</t>
        </is>
      </c>
      <c r="K4" s="6" t="inlineStr">
        <is>
          <t>Per day</t>
        </is>
      </c>
      <c r="L4" s="6" t="inlineStr">
        <is>
          <t>Cheapest</t>
        </is>
      </c>
      <c r="M4" s="6" t="inlineStr">
        <is>
          <t>vs best</t>
        </is>
      </c>
    </row>
    <row r="5">
      <c r="A5" s="7" t="inlineStr">
        <is>
          <t>Tema → Rotterdam</t>
        </is>
      </c>
      <c r="B5" s="7" t="inlineStr">
        <is>
          <t>MSC</t>
        </is>
      </c>
      <c r="C5" s="7" t="inlineStr">
        <is>
          <t>40HC</t>
        </is>
      </c>
      <c r="D5" s="8" t="n">
        <v>1850</v>
      </c>
      <c r="E5" s="8" t="n">
        <v>310</v>
      </c>
      <c r="F5" s="8" t="n">
        <v>145</v>
      </c>
      <c r="G5" s="8" t="n">
        <v>190</v>
      </c>
      <c r="H5" s="8" t="n">
        <v>65</v>
      </c>
      <c r="I5" s="9">
        <f>IF($B5="","",SUM($D5:$H5))</f>
        <v/>
      </c>
      <c r="J5" s="10" t="n">
        <v>22</v>
      </c>
      <c r="K5" s="9">
        <f>IFERROR($I5/$J5,"")</f>
        <v/>
      </c>
      <c r="L5" s="11">
        <f>IF($B5="","",IF($I5=SUMPRODUCT(MIN(IF($A$5:$A$204=$A5,$I$5:$I$204))),"Cheapest",""))</f>
        <v/>
      </c>
      <c r="M5" s="12">
        <f>IF($B5="","",IFERROR($I5/SUMPRODUCT(MIN(IF($A$5:$A$204=$A5,$I$5:$I$204)))-1,""))</f>
        <v/>
      </c>
    </row>
    <row r="6">
      <c r="A6" s="7" t="inlineStr">
        <is>
          <t>Tema → Rotterdam</t>
        </is>
      </c>
      <c r="B6" s="7" t="inlineStr">
        <is>
          <t>Maersk</t>
        </is>
      </c>
      <c r="C6" s="7" t="inlineStr">
        <is>
          <t>40HC</t>
        </is>
      </c>
      <c r="D6" s="8" t="n">
        <v>1690</v>
      </c>
      <c r="E6" s="8" t="n">
        <v>395</v>
      </c>
      <c r="F6" s="8" t="n">
        <v>160</v>
      </c>
      <c r="G6" s="8" t="n">
        <v>240</v>
      </c>
      <c r="H6" s="8" t="n">
        <v>90</v>
      </c>
      <c r="I6" s="9">
        <f>IF($B6="","",SUM($D6:$H6))</f>
        <v/>
      </c>
      <c r="J6" s="10" t="n">
        <v>19</v>
      </c>
      <c r="K6" s="9">
        <f>IFERROR($I6/$J6,"")</f>
        <v/>
      </c>
      <c r="L6" s="11">
        <f>IF($B6="","",IF($I6=SUMPRODUCT(MIN(IF($A$5:$A$204=$A6,$I$5:$I$204))),"Cheapest",""))</f>
        <v/>
      </c>
      <c r="M6" s="12">
        <f>IF($B6="","",IFERROR($I6/SUMPRODUCT(MIN(IF($A$5:$A$204=$A6,$I$5:$I$204)))-1,""))</f>
        <v/>
      </c>
    </row>
    <row r="7">
      <c r="A7" s="7" t="inlineStr">
        <is>
          <t>Tema → Rotterdam</t>
        </is>
      </c>
      <c r="B7" s="7" t="inlineStr">
        <is>
          <t>CMA CGM</t>
        </is>
      </c>
      <c r="C7" s="7" t="inlineStr">
        <is>
          <t>40HC</t>
        </is>
      </c>
      <c r="D7" s="8" t="n">
        <v>2050</v>
      </c>
      <c r="E7" s="8" t="n">
        <v>0</v>
      </c>
      <c r="F7" s="8" t="n">
        <v>150</v>
      </c>
      <c r="G7" s="8" t="n">
        <v>185</v>
      </c>
      <c r="H7" s="8" t="n">
        <v>45</v>
      </c>
      <c r="I7" s="9">
        <f>IF($B7="","",SUM($D7:$H7))</f>
        <v/>
      </c>
      <c r="J7" s="10" t="n">
        <v>26</v>
      </c>
      <c r="K7" s="9">
        <f>IFERROR($I7/$J7,"")</f>
        <v/>
      </c>
      <c r="L7" s="11">
        <f>IF($B7="","",IF($I7=SUMPRODUCT(MIN(IF($A$5:$A$204=$A7,$I$5:$I$204))),"Cheapest",""))</f>
        <v/>
      </c>
      <c r="M7" s="12">
        <f>IF($B7="","",IFERROR($I7/SUMPRODUCT(MIN(IF($A$5:$A$204=$A7,$I$5:$I$204)))-1,""))</f>
        <v/>
      </c>
    </row>
    <row r="8">
      <c r="A8" s="7" t="n"/>
      <c r="B8" s="7" t="n"/>
      <c r="C8" s="7" t="n"/>
      <c r="D8" s="8" t="n"/>
      <c r="E8" s="8" t="n"/>
      <c r="F8" s="8" t="n"/>
      <c r="G8" s="8" t="n"/>
      <c r="H8" s="8" t="n"/>
      <c r="I8" s="9">
        <f>IF($B8="","",SUM($D8:$H8))</f>
        <v/>
      </c>
      <c r="J8" s="10" t="n"/>
      <c r="K8" s="9">
        <f>IFERROR($I8/$J8,"")</f>
        <v/>
      </c>
      <c r="L8" s="11">
        <f>IF($B8="","",IF($I8=SUMPRODUCT(MIN(IF($A$5:$A$204=$A8,$I$5:$I$204))),"Cheapest",""))</f>
        <v/>
      </c>
      <c r="M8" s="12">
        <f>IF($B8="","",IFERROR($I8/SUMPRODUCT(MIN(IF($A$5:$A$204=$A8,$I$5:$I$204)))-1,""))</f>
        <v/>
      </c>
    </row>
    <row r="9">
      <c r="A9" s="7" t="n"/>
      <c r="B9" s="7" t="n"/>
      <c r="C9" s="7" t="n"/>
      <c r="D9" s="8" t="n"/>
      <c r="E9" s="8" t="n"/>
      <c r="F9" s="8" t="n"/>
      <c r="G9" s="8" t="n"/>
      <c r="H9" s="8" t="n"/>
      <c r="I9" s="9">
        <f>IF($B9="","",SUM($D9:$H9))</f>
        <v/>
      </c>
      <c r="J9" s="10" t="n"/>
      <c r="K9" s="9">
        <f>IFERROR($I9/$J9,"")</f>
        <v/>
      </c>
      <c r="L9" s="11">
        <f>IF($B9="","",IF($I9=SUMPRODUCT(MIN(IF($A$5:$A$204=$A9,$I$5:$I$204))),"Cheapest",""))</f>
        <v/>
      </c>
      <c r="M9" s="12">
        <f>IF($B9="","",IFERROR($I9/SUMPRODUCT(MIN(IF($A$5:$A$204=$A9,$I$5:$I$204)))-1,""))</f>
        <v/>
      </c>
    </row>
    <row r="10">
      <c r="A10" s="7" t="n"/>
      <c r="B10" s="7" t="n"/>
      <c r="C10" s="7" t="n"/>
      <c r="D10" s="8" t="n"/>
      <c r="E10" s="8" t="n"/>
      <c r="F10" s="8" t="n"/>
      <c r="G10" s="8" t="n"/>
      <c r="H10" s="8" t="n"/>
      <c r="I10" s="9">
        <f>IF($B10="","",SUM($D10:$H10))</f>
        <v/>
      </c>
      <c r="J10" s="10" t="n"/>
      <c r="K10" s="9">
        <f>IFERROR($I10/$J10,"")</f>
        <v/>
      </c>
      <c r="L10" s="11">
        <f>IF($B10="","",IF($I10=SUMPRODUCT(MIN(IF($A$5:$A$204=$A10,$I$5:$I$204))),"Cheapest",""))</f>
        <v/>
      </c>
      <c r="M10" s="12">
        <f>IF($B10="","",IFERROR($I10/SUMPRODUCT(MIN(IF($A$5:$A$204=$A10,$I$5:$I$204)))-1,""))</f>
        <v/>
      </c>
    </row>
    <row r="11">
      <c r="A11" s="7" t="n"/>
      <c r="B11" s="7" t="n"/>
      <c r="C11" s="7" t="n"/>
      <c r="D11" s="8" t="n"/>
      <c r="E11" s="8" t="n"/>
      <c r="F11" s="8" t="n"/>
      <c r="G11" s="8" t="n"/>
      <c r="H11" s="8" t="n"/>
      <c r="I11" s="9">
        <f>IF($B11="","",SUM($D11:$H11))</f>
        <v/>
      </c>
      <c r="J11" s="10" t="n"/>
      <c r="K11" s="9">
        <f>IFERROR($I11/$J11,"")</f>
        <v/>
      </c>
      <c r="L11" s="11">
        <f>IF($B11="","",IF($I11=SUMPRODUCT(MIN(IF($A$5:$A$204=$A11,$I$5:$I$204))),"Cheapest",""))</f>
        <v/>
      </c>
      <c r="M11" s="12">
        <f>IF($B11="","",IFERROR($I11/SUMPRODUCT(MIN(IF($A$5:$A$204=$A11,$I$5:$I$204)))-1,""))</f>
        <v/>
      </c>
    </row>
    <row r="12">
      <c r="A12" s="7" t="n"/>
      <c r="B12" s="7" t="n"/>
      <c r="C12" s="7" t="n"/>
      <c r="D12" s="8" t="n"/>
      <c r="E12" s="8" t="n"/>
      <c r="F12" s="8" t="n"/>
      <c r="G12" s="8" t="n"/>
      <c r="H12" s="8" t="n"/>
      <c r="I12" s="9">
        <f>IF($B12="","",SUM($D12:$H12))</f>
        <v/>
      </c>
      <c r="J12" s="10" t="n"/>
      <c r="K12" s="9">
        <f>IFERROR($I12/$J12,"")</f>
        <v/>
      </c>
      <c r="L12" s="11">
        <f>IF($B12="","",IF($I12=SUMPRODUCT(MIN(IF($A$5:$A$204=$A12,$I$5:$I$204))),"Cheapest",""))</f>
        <v/>
      </c>
      <c r="M12" s="12">
        <f>IF($B12="","",IFERROR($I12/SUMPRODUCT(MIN(IF($A$5:$A$204=$A12,$I$5:$I$204)))-1,""))</f>
        <v/>
      </c>
    </row>
    <row r="13">
      <c r="A13" s="7" t="n"/>
      <c r="B13" s="7" t="n"/>
      <c r="C13" s="7" t="n"/>
      <c r="D13" s="8" t="n"/>
      <c r="E13" s="8" t="n"/>
      <c r="F13" s="8" t="n"/>
      <c r="G13" s="8" t="n"/>
      <c r="H13" s="8" t="n"/>
      <c r="I13" s="9">
        <f>IF($B13="","",SUM($D13:$H13))</f>
        <v/>
      </c>
      <c r="J13" s="10" t="n"/>
      <c r="K13" s="9">
        <f>IFERROR($I13/$J13,"")</f>
        <v/>
      </c>
      <c r="L13" s="11">
        <f>IF($B13="","",IF($I13=SUMPRODUCT(MIN(IF($A$5:$A$204=$A13,$I$5:$I$204))),"Cheapest",""))</f>
        <v/>
      </c>
      <c r="M13" s="12">
        <f>IF($B13="","",IFERROR($I13/SUMPRODUCT(MIN(IF($A$5:$A$204=$A13,$I$5:$I$204)))-1,""))</f>
        <v/>
      </c>
    </row>
    <row r="14">
      <c r="A14" s="7" t="n"/>
      <c r="B14" s="7" t="n"/>
      <c r="C14" s="7" t="n"/>
      <c r="D14" s="8" t="n"/>
      <c r="E14" s="8" t="n"/>
      <c r="F14" s="8" t="n"/>
      <c r="G14" s="8" t="n"/>
      <c r="H14" s="8" t="n"/>
      <c r="I14" s="9">
        <f>IF($B14="","",SUM($D14:$H14))</f>
        <v/>
      </c>
      <c r="J14" s="10" t="n"/>
      <c r="K14" s="9">
        <f>IFERROR($I14/$J14,"")</f>
        <v/>
      </c>
      <c r="L14" s="11">
        <f>IF($B14="","",IF($I14=SUMPRODUCT(MIN(IF($A$5:$A$204=$A14,$I$5:$I$204))),"Cheapest",""))</f>
        <v/>
      </c>
      <c r="M14" s="12">
        <f>IF($B14="","",IFERROR($I14/SUMPRODUCT(MIN(IF($A$5:$A$204=$A14,$I$5:$I$204)))-1,""))</f>
        <v/>
      </c>
    </row>
    <row r="15">
      <c r="A15" s="7" t="n"/>
      <c r="B15" s="7" t="n"/>
      <c r="C15" s="7" t="n"/>
      <c r="D15" s="8" t="n"/>
      <c r="E15" s="8" t="n"/>
      <c r="F15" s="8" t="n"/>
      <c r="G15" s="8" t="n"/>
      <c r="H15" s="8" t="n"/>
      <c r="I15" s="9">
        <f>IF($B15="","",SUM($D15:$H15))</f>
        <v/>
      </c>
      <c r="J15" s="10" t="n"/>
      <c r="K15" s="9">
        <f>IFERROR($I15/$J15,"")</f>
        <v/>
      </c>
      <c r="L15" s="11">
        <f>IF($B15="","",IF($I15=SUMPRODUCT(MIN(IF($A$5:$A$204=$A15,$I$5:$I$204))),"Cheapest",""))</f>
        <v/>
      </c>
      <c r="M15" s="12">
        <f>IF($B15="","",IFERROR($I15/SUMPRODUCT(MIN(IF($A$5:$A$204=$A15,$I$5:$I$204)))-1,""))</f>
        <v/>
      </c>
    </row>
    <row r="16">
      <c r="A16" s="7" t="n"/>
      <c r="B16" s="7" t="n"/>
      <c r="C16" s="7" t="n"/>
      <c r="D16" s="8" t="n"/>
      <c r="E16" s="8" t="n"/>
      <c r="F16" s="8" t="n"/>
      <c r="G16" s="8" t="n"/>
      <c r="H16" s="8" t="n"/>
      <c r="I16" s="9">
        <f>IF($B16="","",SUM($D16:$H16))</f>
        <v/>
      </c>
      <c r="J16" s="10" t="n"/>
      <c r="K16" s="9">
        <f>IFERROR($I16/$J16,"")</f>
        <v/>
      </c>
      <c r="L16" s="11">
        <f>IF($B16="","",IF($I16=SUMPRODUCT(MIN(IF($A$5:$A$204=$A16,$I$5:$I$204))),"Cheapest",""))</f>
        <v/>
      </c>
      <c r="M16" s="12">
        <f>IF($B16="","",IFERROR($I16/SUMPRODUCT(MIN(IF($A$5:$A$204=$A16,$I$5:$I$204)))-1,""))</f>
        <v/>
      </c>
    </row>
    <row r="17">
      <c r="A17" s="7" t="n"/>
      <c r="B17" s="7" t="n"/>
      <c r="C17" s="7" t="n"/>
      <c r="D17" s="8" t="n"/>
      <c r="E17" s="8" t="n"/>
      <c r="F17" s="8" t="n"/>
      <c r="G17" s="8" t="n"/>
      <c r="H17" s="8" t="n"/>
      <c r="I17" s="9">
        <f>IF($B17="","",SUM($D17:$H17))</f>
        <v/>
      </c>
      <c r="J17" s="10" t="n"/>
      <c r="K17" s="9">
        <f>IFERROR($I17/$J17,"")</f>
        <v/>
      </c>
      <c r="L17" s="11">
        <f>IF($B17="","",IF($I17=SUMPRODUCT(MIN(IF($A$5:$A$204=$A17,$I$5:$I$204))),"Cheapest",""))</f>
        <v/>
      </c>
      <c r="M17" s="12">
        <f>IF($B17="","",IFERROR($I17/SUMPRODUCT(MIN(IF($A$5:$A$204=$A17,$I$5:$I$204)))-1,""))</f>
        <v/>
      </c>
    </row>
    <row r="18">
      <c r="A18" s="7" t="n"/>
      <c r="B18" s="7" t="n"/>
      <c r="C18" s="7" t="n"/>
      <c r="D18" s="8" t="n"/>
      <c r="E18" s="8" t="n"/>
      <c r="F18" s="8" t="n"/>
      <c r="G18" s="8" t="n"/>
      <c r="H18" s="8" t="n"/>
      <c r="I18" s="9">
        <f>IF($B18="","",SUM($D18:$H18))</f>
        <v/>
      </c>
      <c r="J18" s="10" t="n"/>
      <c r="K18" s="9">
        <f>IFERROR($I18/$J18,"")</f>
        <v/>
      </c>
      <c r="L18" s="11">
        <f>IF($B18="","",IF($I18=SUMPRODUCT(MIN(IF($A$5:$A$204=$A18,$I$5:$I$204))),"Cheapest",""))</f>
        <v/>
      </c>
      <c r="M18" s="12">
        <f>IF($B18="","",IFERROR($I18/SUMPRODUCT(MIN(IF($A$5:$A$204=$A18,$I$5:$I$204)))-1,""))</f>
        <v/>
      </c>
    </row>
    <row r="19">
      <c r="A19" s="7" t="n"/>
      <c r="B19" s="7" t="n"/>
      <c r="C19" s="7" t="n"/>
      <c r="D19" s="8" t="n"/>
      <c r="E19" s="8" t="n"/>
      <c r="F19" s="8" t="n"/>
      <c r="G19" s="8" t="n"/>
      <c r="H19" s="8" t="n"/>
      <c r="I19" s="9">
        <f>IF($B19="","",SUM($D19:$H19))</f>
        <v/>
      </c>
      <c r="J19" s="10" t="n"/>
      <c r="K19" s="9">
        <f>IFERROR($I19/$J19,"")</f>
        <v/>
      </c>
      <c r="L19" s="11">
        <f>IF($B19="","",IF($I19=SUMPRODUCT(MIN(IF($A$5:$A$204=$A19,$I$5:$I$204))),"Cheapest",""))</f>
        <v/>
      </c>
      <c r="M19" s="12">
        <f>IF($B19="","",IFERROR($I19/SUMPRODUCT(MIN(IF($A$5:$A$204=$A19,$I$5:$I$204)))-1,""))</f>
        <v/>
      </c>
    </row>
    <row r="20">
      <c r="A20" s="7" t="n"/>
      <c r="B20" s="7" t="n"/>
      <c r="C20" s="7" t="n"/>
      <c r="D20" s="8" t="n"/>
      <c r="E20" s="8" t="n"/>
      <c r="F20" s="8" t="n"/>
      <c r="G20" s="8" t="n"/>
      <c r="H20" s="8" t="n"/>
      <c r="I20" s="9">
        <f>IF($B20="","",SUM($D20:$H20))</f>
        <v/>
      </c>
      <c r="J20" s="10" t="n"/>
      <c r="K20" s="9">
        <f>IFERROR($I20/$J20,"")</f>
        <v/>
      </c>
      <c r="L20" s="11">
        <f>IF($B20="","",IF($I20=SUMPRODUCT(MIN(IF($A$5:$A$204=$A20,$I$5:$I$204))),"Cheapest",""))</f>
        <v/>
      </c>
      <c r="M20" s="12">
        <f>IF($B20="","",IFERROR($I20/SUMPRODUCT(MIN(IF($A$5:$A$204=$A20,$I$5:$I$204)))-1,""))</f>
        <v/>
      </c>
    </row>
    <row r="21">
      <c r="A21" s="7" t="n"/>
      <c r="B21" s="7" t="n"/>
      <c r="C21" s="7" t="n"/>
      <c r="D21" s="8" t="n"/>
      <c r="E21" s="8" t="n"/>
      <c r="F21" s="8" t="n"/>
      <c r="G21" s="8" t="n"/>
      <c r="H21" s="8" t="n"/>
      <c r="I21" s="9">
        <f>IF($B21="","",SUM($D21:$H21))</f>
        <v/>
      </c>
      <c r="J21" s="10" t="n"/>
      <c r="K21" s="9">
        <f>IFERROR($I21/$J21,"")</f>
        <v/>
      </c>
      <c r="L21" s="11">
        <f>IF($B21="","",IF($I21=SUMPRODUCT(MIN(IF($A$5:$A$204=$A21,$I$5:$I$204))),"Cheapest",""))</f>
        <v/>
      </c>
      <c r="M21" s="12">
        <f>IF($B21="","",IFERROR($I21/SUMPRODUCT(MIN(IF($A$5:$A$204=$A21,$I$5:$I$204)))-1,""))</f>
        <v/>
      </c>
    </row>
    <row r="22">
      <c r="A22" s="7" t="n"/>
      <c r="B22" s="7" t="n"/>
      <c r="C22" s="7" t="n"/>
      <c r="D22" s="8" t="n"/>
      <c r="E22" s="8" t="n"/>
      <c r="F22" s="8" t="n"/>
      <c r="G22" s="8" t="n"/>
      <c r="H22" s="8" t="n"/>
      <c r="I22" s="9">
        <f>IF($B22="","",SUM($D22:$H22))</f>
        <v/>
      </c>
      <c r="J22" s="10" t="n"/>
      <c r="K22" s="9">
        <f>IFERROR($I22/$J22,"")</f>
        <v/>
      </c>
      <c r="L22" s="11">
        <f>IF($B22="","",IF($I22=SUMPRODUCT(MIN(IF($A$5:$A$204=$A22,$I$5:$I$204))),"Cheapest",""))</f>
        <v/>
      </c>
      <c r="M22" s="12">
        <f>IF($B22="","",IFERROR($I22/SUMPRODUCT(MIN(IF($A$5:$A$204=$A22,$I$5:$I$204)))-1,""))</f>
        <v/>
      </c>
    </row>
    <row r="23">
      <c r="A23" s="7" t="n"/>
      <c r="B23" s="7" t="n"/>
      <c r="C23" s="7" t="n"/>
      <c r="D23" s="8" t="n"/>
      <c r="E23" s="8" t="n"/>
      <c r="F23" s="8" t="n"/>
      <c r="G23" s="8" t="n"/>
      <c r="H23" s="8" t="n"/>
      <c r="I23" s="9">
        <f>IF($B23="","",SUM($D23:$H23))</f>
        <v/>
      </c>
      <c r="J23" s="10" t="n"/>
      <c r="K23" s="9">
        <f>IFERROR($I23/$J23,"")</f>
        <v/>
      </c>
      <c r="L23" s="11">
        <f>IF($B23="","",IF($I23=SUMPRODUCT(MIN(IF($A$5:$A$204=$A23,$I$5:$I$204))),"Cheapest",""))</f>
        <v/>
      </c>
      <c r="M23" s="12">
        <f>IF($B23="","",IFERROR($I23/SUMPRODUCT(MIN(IF($A$5:$A$204=$A23,$I$5:$I$204)))-1,""))</f>
        <v/>
      </c>
    </row>
    <row r="24">
      <c r="A24" s="7" t="n"/>
      <c r="B24" s="7" t="n"/>
      <c r="C24" s="7" t="n"/>
      <c r="D24" s="8" t="n"/>
      <c r="E24" s="8" t="n"/>
      <c r="F24" s="8" t="n"/>
      <c r="G24" s="8" t="n"/>
      <c r="H24" s="8" t="n"/>
      <c r="I24" s="9">
        <f>IF($B24="","",SUM($D24:$H24))</f>
        <v/>
      </c>
      <c r="J24" s="10" t="n"/>
      <c r="K24" s="9">
        <f>IFERROR($I24/$J24,"")</f>
        <v/>
      </c>
      <c r="L24" s="11">
        <f>IF($B24="","",IF($I24=SUMPRODUCT(MIN(IF($A$5:$A$204=$A24,$I$5:$I$204))),"Cheapest",""))</f>
        <v/>
      </c>
      <c r="M24" s="12">
        <f>IF($B24="","",IFERROR($I24/SUMPRODUCT(MIN(IF($A$5:$A$204=$A24,$I$5:$I$204)))-1,""))</f>
        <v/>
      </c>
    </row>
    <row r="25">
      <c r="A25" s="7" t="n"/>
      <c r="B25" s="7" t="n"/>
      <c r="C25" s="7" t="n"/>
      <c r="D25" s="8" t="n"/>
      <c r="E25" s="8" t="n"/>
      <c r="F25" s="8" t="n"/>
      <c r="G25" s="8" t="n"/>
      <c r="H25" s="8" t="n"/>
      <c r="I25" s="9">
        <f>IF($B25="","",SUM($D25:$H25))</f>
        <v/>
      </c>
      <c r="J25" s="10" t="n"/>
      <c r="K25" s="9">
        <f>IFERROR($I25/$J25,"")</f>
        <v/>
      </c>
      <c r="L25" s="11">
        <f>IF($B25="","",IF($I25=SUMPRODUCT(MIN(IF($A$5:$A$204=$A25,$I$5:$I$204))),"Cheapest",""))</f>
        <v/>
      </c>
      <c r="M25" s="12">
        <f>IF($B25="","",IFERROR($I25/SUMPRODUCT(MIN(IF($A$5:$A$204=$A25,$I$5:$I$204)))-1,""))</f>
        <v/>
      </c>
    </row>
    <row r="26">
      <c r="A26" s="7" t="n"/>
      <c r="B26" s="7" t="n"/>
      <c r="C26" s="7" t="n"/>
      <c r="D26" s="8" t="n"/>
      <c r="E26" s="8" t="n"/>
      <c r="F26" s="8" t="n"/>
      <c r="G26" s="8" t="n"/>
      <c r="H26" s="8" t="n"/>
      <c r="I26" s="9">
        <f>IF($B26="","",SUM($D26:$H26))</f>
        <v/>
      </c>
      <c r="J26" s="10" t="n"/>
      <c r="K26" s="9">
        <f>IFERROR($I26/$J26,"")</f>
        <v/>
      </c>
      <c r="L26" s="11">
        <f>IF($B26="","",IF($I26=SUMPRODUCT(MIN(IF($A$5:$A$204=$A26,$I$5:$I$204))),"Cheapest",""))</f>
        <v/>
      </c>
      <c r="M26" s="12">
        <f>IF($B26="","",IFERROR($I26/SUMPRODUCT(MIN(IF($A$5:$A$204=$A26,$I$5:$I$204)))-1,""))</f>
        <v/>
      </c>
    </row>
    <row r="27">
      <c r="A27" s="7" t="n"/>
      <c r="B27" s="7" t="n"/>
      <c r="C27" s="7" t="n"/>
      <c r="D27" s="8" t="n"/>
      <c r="E27" s="8" t="n"/>
      <c r="F27" s="8" t="n"/>
      <c r="G27" s="8" t="n"/>
      <c r="H27" s="8" t="n"/>
      <c r="I27" s="9">
        <f>IF($B27="","",SUM($D27:$H27))</f>
        <v/>
      </c>
      <c r="J27" s="10" t="n"/>
      <c r="K27" s="9">
        <f>IFERROR($I27/$J27,"")</f>
        <v/>
      </c>
      <c r="L27" s="11">
        <f>IF($B27="","",IF($I27=SUMPRODUCT(MIN(IF($A$5:$A$204=$A27,$I$5:$I$204))),"Cheapest",""))</f>
        <v/>
      </c>
      <c r="M27" s="12">
        <f>IF($B27="","",IFERROR($I27/SUMPRODUCT(MIN(IF($A$5:$A$204=$A27,$I$5:$I$204)))-1,""))</f>
        <v/>
      </c>
    </row>
    <row r="28">
      <c r="A28" s="7" t="n"/>
      <c r="B28" s="7" t="n"/>
      <c r="C28" s="7" t="n"/>
      <c r="D28" s="8" t="n"/>
      <c r="E28" s="8" t="n"/>
      <c r="F28" s="8" t="n"/>
      <c r="G28" s="8" t="n"/>
      <c r="H28" s="8" t="n"/>
      <c r="I28" s="9">
        <f>IF($B28="","",SUM($D28:$H28))</f>
        <v/>
      </c>
      <c r="J28" s="10" t="n"/>
      <c r="K28" s="9">
        <f>IFERROR($I28/$J28,"")</f>
        <v/>
      </c>
      <c r="L28" s="11">
        <f>IF($B28="","",IF($I28=SUMPRODUCT(MIN(IF($A$5:$A$204=$A28,$I$5:$I$204))),"Cheapest",""))</f>
        <v/>
      </c>
      <c r="M28" s="12">
        <f>IF($B28="","",IFERROR($I28/SUMPRODUCT(MIN(IF($A$5:$A$204=$A28,$I$5:$I$204)))-1,""))</f>
        <v/>
      </c>
    </row>
    <row r="29">
      <c r="A29" s="7" t="n"/>
      <c r="B29" s="7" t="n"/>
      <c r="C29" s="7" t="n"/>
      <c r="D29" s="8" t="n"/>
      <c r="E29" s="8" t="n"/>
      <c r="F29" s="8" t="n"/>
      <c r="G29" s="8" t="n"/>
      <c r="H29" s="8" t="n"/>
      <c r="I29" s="9">
        <f>IF($B29="","",SUM($D29:$H29))</f>
        <v/>
      </c>
      <c r="J29" s="10" t="n"/>
      <c r="K29" s="9">
        <f>IFERROR($I29/$J29,"")</f>
        <v/>
      </c>
      <c r="L29" s="11">
        <f>IF($B29="","",IF($I29=SUMPRODUCT(MIN(IF($A$5:$A$204=$A29,$I$5:$I$204))),"Cheapest",""))</f>
        <v/>
      </c>
      <c r="M29" s="12">
        <f>IF($B29="","",IFERROR($I29/SUMPRODUCT(MIN(IF($A$5:$A$204=$A29,$I$5:$I$204)))-1,""))</f>
        <v/>
      </c>
    </row>
    <row r="30">
      <c r="A30" s="7" t="n"/>
      <c r="B30" s="7" t="n"/>
      <c r="C30" s="7" t="n"/>
      <c r="D30" s="8" t="n"/>
      <c r="E30" s="8" t="n"/>
      <c r="F30" s="8" t="n"/>
      <c r="G30" s="8" t="n"/>
      <c r="H30" s="8" t="n"/>
      <c r="I30" s="9">
        <f>IF($B30="","",SUM($D30:$H30))</f>
        <v/>
      </c>
      <c r="J30" s="10" t="n"/>
      <c r="K30" s="9">
        <f>IFERROR($I30/$J30,"")</f>
        <v/>
      </c>
      <c r="L30" s="11">
        <f>IF($B30="","",IF($I30=SUMPRODUCT(MIN(IF($A$5:$A$204=$A30,$I$5:$I$204))),"Cheapest",""))</f>
        <v/>
      </c>
      <c r="M30" s="12">
        <f>IF($B30="","",IFERROR($I30/SUMPRODUCT(MIN(IF($A$5:$A$204=$A30,$I$5:$I$204)))-1,""))</f>
        <v/>
      </c>
    </row>
    <row r="31">
      <c r="A31" s="7" t="n"/>
      <c r="B31" s="7" t="n"/>
      <c r="C31" s="7" t="n"/>
      <c r="D31" s="8" t="n"/>
      <c r="E31" s="8" t="n"/>
      <c r="F31" s="8" t="n"/>
      <c r="G31" s="8" t="n"/>
      <c r="H31" s="8" t="n"/>
      <c r="I31" s="9">
        <f>IF($B31="","",SUM($D31:$H31))</f>
        <v/>
      </c>
      <c r="J31" s="10" t="n"/>
      <c r="K31" s="9">
        <f>IFERROR($I31/$J31,"")</f>
        <v/>
      </c>
      <c r="L31" s="11">
        <f>IF($B31="","",IF($I31=SUMPRODUCT(MIN(IF($A$5:$A$204=$A31,$I$5:$I$204))),"Cheapest",""))</f>
        <v/>
      </c>
      <c r="M31" s="12">
        <f>IF($B31="","",IFERROR($I31/SUMPRODUCT(MIN(IF($A$5:$A$204=$A31,$I$5:$I$204)))-1,""))</f>
        <v/>
      </c>
    </row>
    <row r="32">
      <c r="A32" s="7" t="n"/>
      <c r="B32" s="7" t="n"/>
      <c r="C32" s="7" t="n"/>
      <c r="D32" s="8" t="n"/>
      <c r="E32" s="8" t="n"/>
      <c r="F32" s="8" t="n"/>
      <c r="G32" s="8" t="n"/>
      <c r="H32" s="8" t="n"/>
      <c r="I32" s="9">
        <f>IF($B32="","",SUM($D32:$H32))</f>
        <v/>
      </c>
      <c r="J32" s="10" t="n"/>
      <c r="K32" s="9">
        <f>IFERROR($I32/$J32,"")</f>
        <v/>
      </c>
      <c r="L32" s="11">
        <f>IF($B32="","",IF($I32=SUMPRODUCT(MIN(IF($A$5:$A$204=$A32,$I$5:$I$204))),"Cheapest",""))</f>
        <v/>
      </c>
      <c r="M32" s="12">
        <f>IF($B32="","",IFERROR($I32/SUMPRODUCT(MIN(IF($A$5:$A$204=$A32,$I$5:$I$204)))-1,""))</f>
        <v/>
      </c>
    </row>
    <row r="33">
      <c r="A33" s="7" t="n"/>
      <c r="B33" s="7" t="n"/>
      <c r="C33" s="7" t="n"/>
      <c r="D33" s="8" t="n"/>
      <c r="E33" s="8" t="n"/>
      <c r="F33" s="8" t="n"/>
      <c r="G33" s="8" t="n"/>
      <c r="H33" s="8" t="n"/>
      <c r="I33" s="9">
        <f>IF($B33="","",SUM($D33:$H33))</f>
        <v/>
      </c>
      <c r="J33" s="10" t="n"/>
      <c r="K33" s="9">
        <f>IFERROR($I33/$J33,"")</f>
        <v/>
      </c>
      <c r="L33" s="11">
        <f>IF($B33="","",IF($I33=SUMPRODUCT(MIN(IF($A$5:$A$204=$A33,$I$5:$I$204))),"Cheapest",""))</f>
        <v/>
      </c>
      <c r="M33" s="12">
        <f>IF($B33="","",IFERROR($I33/SUMPRODUCT(MIN(IF($A$5:$A$204=$A33,$I$5:$I$204)))-1,""))</f>
        <v/>
      </c>
    </row>
    <row r="34">
      <c r="A34" s="7" t="n"/>
      <c r="B34" s="7" t="n"/>
      <c r="C34" s="7" t="n"/>
      <c r="D34" s="8" t="n"/>
      <c r="E34" s="8" t="n"/>
      <c r="F34" s="8" t="n"/>
      <c r="G34" s="8" t="n"/>
      <c r="H34" s="8" t="n"/>
      <c r="I34" s="9">
        <f>IF($B34="","",SUM($D34:$H34))</f>
        <v/>
      </c>
      <c r="J34" s="10" t="n"/>
      <c r="K34" s="9">
        <f>IFERROR($I34/$J34,"")</f>
        <v/>
      </c>
      <c r="L34" s="11">
        <f>IF($B34="","",IF($I34=SUMPRODUCT(MIN(IF($A$5:$A$204=$A34,$I$5:$I$204))),"Cheapest",""))</f>
        <v/>
      </c>
      <c r="M34" s="12">
        <f>IF($B34="","",IFERROR($I34/SUMPRODUCT(MIN(IF($A$5:$A$204=$A34,$I$5:$I$204)))-1,""))</f>
        <v/>
      </c>
    </row>
    <row r="35">
      <c r="A35" s="7" t="n"/>
      <c r="B35" s="7" t="n"/>
      <c r="C35" s="7" t="n"/>
      <c r="D35" s="8" t="n"/>
      <c r="E35" s="8" t="n"/>
      <c r="F35" s="8" t="n"/>
      <c r="G35" s="8" t="n"/>
      <c r="H35" s="8" t="n"/>
      <c r="I35" s="9">
        <f>IF($B35="","",SUM($D35:$H35))</f>
        <v/>
      </c>
      <c r="J35" s="10" t="n"/>
      <c r="K35" s="9">
        <f>IFERROR($I35/$J35,"")</f>
        <v/>
      </c>
      <c r="L35" s="11">
        <f>IF($B35="","",IF($I35=SUMPRODUCT(MIN(IF($A$5:$A$204=$A35,$I$5:$I$204))),"Cheapest",""))</f>
        <v/>
      </c>
      <c r="M35" s="12">
        <f>IF($B35="","",IFERROR($I35/SUMPRODUCT(MIN(IF($A$5:$A$204=$A35,$I$5:$I$204)))-1,""))</f>
        <v/>
      </c>
    </row>
    <row r="36">
      <c r="A36" s="7" t="n"/>
      <c r="B36" s="7" t="n"/>
      <c r="C36" s="7" t="n"/>
      <c r="D36" s="8" t="n"/>
      <c r="E36" s="8" t="n"/>
      <c r="F36" s="8" t="n"/>
      <c r="G36" s="8" t="n"/>
      <c r="H36" s="8" t="n"/>
      <c r="I36" s="9">
        <f>IF($B36="","",SUM($D36:$H36))</f>
        <v/>
      </c>
      <c r="J36" s="10" t="n"/>
      <c r="K36" s="9">
        <f>IFERROR($I36/$J36,"")</f>
        <v/>
      </c>
      <c r="L36" s="11">
        <f>IF($B36="","",IF($I36=SUMPRODUCT(MIN(IF($A$5:$A$204=$A36,$I$5:$I$204))),"Cheapest",""))</f>
        <v/>
      </c>
      <c r="M36" s="12">
        <f>IF($B36="","",IFERROR($I36/SUMPRODUCT(MIN(IF($A$5:$A$204=$A36,$I$5:$I$204)))-1,""))</f>
        <v/>
      </c>
    </row>
    <row r="37">
      <c r="A37" s="7" t="n"/>
      <c r="B37" s="7" t="n"/>
      <c r="C37" s="7" t="n"/>
      <c r="D37" s="8" t="n"/>
      <c r="E37" s="8" t="n"/>
      <c r="F37" s="8" t="n"/>
      <c r="G37" s="8" t="n"/>
      <c r="H37" s="8" t="n"/>
      <c r="I37" s="9">
        <f>IF($B37="","",SUM($D37:$H37))</f>
        <v/>
      </c>
      <c r="J37" s="10" t="n"/>
      <c r="K37" s="9">
        <f>IFERROR($I37/$J37,"")</f>
        <v/>
      </c>
      <c r="L37" s="11">
        <f>IF($B37="","",IF($I37=SUMPRODUCT(MIN(IF($A$5:$A$204=$A37,$I$5:$I$204))),"Cheapest",""))</f>
        <v/>
      </c>
      <c r="M37" s="12">
        <f>IF($B37="","",IFERROR($I37/SUMPRODUCT(MIN(IF($A$5:$A$204=$A37,$I$5:$I$204)))-1,""))</f>
        <v/>
      </c>
    </row>
    <row r="38">
      <c r="A38" s="7" t="n"/>
      <c r="B38" s="7" t="n"/>
      <c r="C38" s="7" t="n"/>
      <c r="D38" s="8" t="n"/>
      <c r="E38" s="8" t="n"/>
      <c r="F38" s="8" t="n"/>
      <c r="G38" s="8" t="n"/>
      <c r="H38" s="8" t="n"/>
      <c r="I38" s="9">
        <f>IF($B38="","",SUM($D38:$H38))</f>
        <v/>
      </c>
      <c r="J38" s="10" t="n"/>
      <c r="K38" s="9">
        <f>IFERROR($I38/$J38,"")</f>
        <v/>
      </c>
      <c r="L38" s="11">
        <f>IF($B38="","",IF($I38=SUMPRODUCT(MIN(IF($A$5:$A$204=$A38,$I$5:$I$204))),"Cheapest",""))</f>
        <v/>
      </c>
      <c r="M38" s="12">
        <f>IF($B38="","",IFERROR($I38/SUMPRODUCT(MIN(IF($A$5:$A$204=$A38,$I$5:$I$204)))-1,""))</f>
        <v/>
      </c>
    </row>
    <row r="39">
      <c r="A39" s="7" t="n"/>
      <c r="B39" s="7" t="n"/>
      <c r="C39" s="7" t="n"/>
      <c r="D39" s="8" t="n"/>
      <c r="E39" s="8" t="n"/>
      <c r="F39" s="8" t="n"/>
      <c r="G39" s="8" t="n"/>
      <c r="H39" s="8" t="n"/>
      <c r="I39" s="9">
        <f>IF($B39="","",SUM($D39:$H39))</f>
        <v/>
      </c>
      <c r="J39" s="10" t="n"/>
      <c r="K39" s="9">
        <f>IFERROR($I39/$J39,"")</f>
        <v/>
      </c>
      <c r="L39" s="11">
        <f>IF($B39="","",IF($I39=SUMPRODUCT(MIN(IF($A$5:$A$204=$A39,$I$5:$I$204))),"Cheapest",""))</f>
        <v/>
      </c>
      <c r="M39" s="12">
        <f>IF($B39="","",IFERROR($I39/SUMPRODUCT(MIN(IF($A$5:$A$204=$A39,$I$5:$I$204)))-1,""))</f>
        <v/>
      </c>
    </row>
    <row r="40">
      <c r="A40" s="7" t="n"/>
      <c r="B40" s="7" t="n"/>
      <c r="C40" s="7" t="n"/>
      <c r="D40" s="8" t="n"/>
      <c r="E40" s="8" t="n"/>
      <c r="F40" s="8" t="n"/>
      <c r="G40" s="8" t="n"/>
      <c r="H40" s="8" t="n"/>
      <c r="I40" s="9">
        <f>IF($B40="","",SUM($D40:$H40))</f>
        <v/>
      </c>
      <c r="J40" s="10" t="n"/>
      <c r="K40" s="9">
        <f>IFERROR($I40/$J40,"")</f>
        <v/>
      </c>
      <c r="L40" s="11">
        <f>IF($B40="","",IF($I40=SUMPRODUCT(MIN(IF($A$5:$A$204=$A40,$I$5:$I$204))),"Cheapest",""))</f>
        <v/>
      </c>
      <c r="M40" s="12">
        <f>IF($B40="","",IFERROR($I40/SUMPRODUCT(MIN(IF($A$5:$A$204=$A40,$I$5:$I$204)))-1,""))</f>
        <v/>
      </c>
    </row>
    <row r="41">
      <c r="A41" s="7" t="n"/>
      <c r="B41" s="7" t="n"/>
      <c r="C41" s="7" t="n"/>
      <c r="D41" s="8" t="n"/>
      <c r="E41" s="8" t="n"/>
      <c r="F41" s="8" t="n"/>
      <c r="G41" s="8" t="n"/>
      <c r="H41" s="8" t="n"/>
      <c r="I41" s="9">
        <f>IF($B41="","",SUM($D41:$H41))</f>
        <v/>
      </c>
      <c r="J41" s="10" t="n"/>
      <c r="K41" s="9">
        <f>IFERROR($I41/$J41,"")</f>
        <v/>
      </c>
      <c r="L41" s="11">
        <f>IF($B41="","",IF($I41=SUMPRODUCT(MIN(IF($A$5:$A$204=$A41,$I$5:$I$204))),"Cheapest",""))</f>
        <v/>
      </c>
      <c r="M41" s="12">
        <f>IF($B41="","",IFERROR($I41/SUMPRODUCT(MIN(IF($A$5:$A$204=$A41,$I$5:$I$204)))-1,""))</f>
        <v/>
      </c>
    </row>
    <row r="42">
      <c r="A42" s="7" t="n"/>
      <c r="B42" s="7" t="n"/>
      <c r="C42" s="7" t="n"/>
      <c r="D42" s="8" t="n"/>
      <c r="E42" s="8" t="n"/>
      <c r="F42" s="8" t="n"/>
      <c r="G42" s="8" t="n"/>
      <c r="H42" s="8" t="n"/>
      <c r="I42" s="9">
        <f>IF($B42="","",SUM($D42:$H42))</f>
        <v/>
      </c>
      <c r="J42" s="10" t="n"/>
      <c r="K42" s="9">
        <f>IFERROR($I42/$J42,"")</f>
        <v/>
      </c>
      <c r="L42" s="11">
        <f>IF($B42="","",IF($I42=SUMPRODUCT(MIN(IF($A$5:$A$204=$A42,$I$5:$I$204))),"Cheapest",""))</f>
        <v/>
      </c>
      <c r="M42" s="12">
        <f>IF($B42="","",IFERROR($I42/SUMPRODUCT(MIN(IF($A$5:$A$204=$A42,$I$5:$I$204)))-1,""))</f>
        <v/>
      </c>
    </row>
    <row r="43">
      <c r="A43" s="7" t="n"/>
      <c r="B43" s="7" t="n"/>
      <c r="C43" s="7" t="n"/>
      <c r="D43" s="8" t="n"/>
      <c r="E43" s="8" t="n"/>
      <c r="F43" s="8" t="n"/>
      <c r="G43" s="8" t="n"/>
      <c r="H43" s="8" t="n"/>
      <c r="I43" s="9">
        <f>IF($B43="","",SUM($D43:$H43))</f>
        <v/>
      </c>
      <c r="J43" s="10" t="n"/>
      <c r="K43" s="9">
        <f>IFERROR($I43/$J43,"")</f>
        <v/>
      </c>
      <c r="L43" s="11">
        <f>IF($B43="","",IF($I43=SUMPRODUCT(MIN(IF($A$5:$A$204=$A43,$I$5:$I$204))),"Cheapest",""))</f>
        <v/>
      </c>
      <c r="M43" s="12">
        <f>IF($B43="","",IFERROR($I43/SUMPRODUCT(MIN(IF($A$5:$A$204=$A43,$I$5:$I$204)))-1,""))</f>
        <v/>
      </c>
    </row>
    <row r="44">
      <c r="A44" s="7" t="n"/>
      <c r="B44" s="7" t="n"/>
      <c r="C44" s="7" t="n"/>
      <c r="D44" s="8" t="n"/>
      <c r="E44" s="8" t="n"/>
      <c r="F44" s="8" t="n"/>
      <c r="G44" s="8" t="n"/>
      <c r="H44" s="8" t="n"/>
      <c r="I44" s="9">
        <f>IF($B44="","",SUM($D44:$H44))</f>
        <v/>
      </c>
      <c r="J44" s="10" t="n"/>
      <c r="K44" s="9">
        <f>IFERROR($I44/$J44,"")</f>
        <v/>
      </c>
      <c r="L44" s="11">
        <f>IF($B44="","",IF($I44=SUMPRODUCT(MIN(IF($A$5:$A$204=$A44,$I$5:$I$204))),"Cheapest",""))</f>
        <v/>
      </c>
      <c r="M44" s="12">
        <f>IF($B44="","",IFERROR($I44/SUMPRODUCT(MIN(IF($A$5:$A$204=$A44,$I$5:$I$204)))-1,""))</f>
        <v/>
      </c>
    </row>
    <row r="45">
      <c r="A45" s="7" t="n"/>
      <c r="B45" s="7" t="n"/>
      <c r="C45" s="7" t="n"/>
      <c r="D45" s="8" t="n"/>
      <c r="E45" s="8" t="n"/>
      <c r="F45" s="8" t="n"/>
      <c r="G45" s="8" t="n"/>
      <c r="H45" s="8" t="n"/>
      <c r="I45" s="9">
        <f>IF($B45="","",SUM($D45:$H45))</f>
        <v/>
      </c>
      <c r="J45" s="10" t="n"/>
      <c r="K45" s="9">
        <f>IFERROR($I45/$J45,"")</f>
        <v/>
      </c>
      <c r="L45" s="11">
        <f>IF($B45="","",IF($I45=SUMPRODUCT(MIN(IF($A$5:$A$204=$A45,$I$5:$I$204))),"Cheapest",""))</f>
        <v/>
      </c>
      <c r="M45" s="12">
        <f>IF($B45="","",IFERROR($I45/SUMPRODUCT(MIN(IF($A$5:$A$204=$A45,$I$5:$I$204)))-1,""))</f>
        <v/>
      </c>
    </row>
    <row r="46">
      <c r="A46" s="7" t="n"/>
      <c r="B46" s="7" t="n"/>
      <c r="C46" s="7" t="n"/>
      <c r="D46" s="8" t="n"/>
      <c r="E46" s="8" t="n"/>
      <c r="F46" s="8" t="n"/>
      <c r="G46" s="8" t="n"/>
      <c r="H46" s="8" t="n"/>
      <c r="I46" s="9">
        <f>IF($B46="","",SUM($D46:$H46))</f>
        <v/>
      </c>
      <c r="J46" s="10" t="n"/>
      <c r="K46" s="9">
        <f>IFERROR($I46/$J46,"")</f>
        <v/>
      </c>
      <c r="L46" s="11">
        <f>IF($B46="","",IF($I46=SUMPRODUCT(MIN(IF($A$5:$A$204=$A46,$I$5:$I$204))),"Cheapest",""))</f>
        <v/>
      </c>
      <c r="M46" s="12">
        <f>IF($B46="","",IFERROR($I46/SUMPRODUCT(MIN(IF($A$5:$A$204=$A46,$I$5:$I$204)))-1,""))</f>
        <v/>
      </c>
    </row>
    <row r="47">
      <c r="A47" s="7" t="n"/>
      <c r="B47" s="7" t="n"/>
      <c r="C47" s="7" t="n"/>
      <c r="D47" s="8" t="n"/>
      <c r="E47" s="8" t="n"/>
      <c r="F47" s="8" t="n"/>
      <c r="G47" s="8" t="n"/>
      <c r="H47" s="8" t="n"/>
      <c r="I47" s="9">
        <f>IF($B47="","",SUM($D47:$H47))</f>
        <v/>
      </c>
      <c r="J47" s="10" t="n"/>
      <c r="K47" s="9">
        <f>IFERROR($I47/$J47,"")</f>
        <v/>
      </c>
      <c r="L47" s="11">
        <f>IF($B47="","",IF($I47=SUMPRODUCT(MIN(IF($A$5:$A$204=$A47,$I$5:$I$204))),"Cheapest",""))</f>
        <v/>
      </c>
      <c r="M47" s="12">
        <f>IF($B47="","",IFERROR($I47/SUMPRODUCT(MIN(IF($A$5:$A$204=$A47,$I$5:$I$204)))-1,""))</f>
        <v/>
      </c>
    </row>
    <row r="48">
      <c r="A48" s="7" t="n"/>
      <c r="B48" s="7" t="n"/>
      <c r="C48" s="7" t="n"/>
      <c r="D48" s="8" t="n"/>
      <c r="E48" s="8" t="n"/>
      <c r="F48" s="8" t="n"/>
      <c r="G48" s="8" t="n"/>
      <c r="H48" s="8" t="n"/>
      <c r="I48" s="9">
        <f>IF($B48="","",SUM($D48:$H48))</f>
        <v/>
      </c>
      <c r="J48" s="10" t="n"/>
      <c r="K48" s="9">
        <f>IFERROR($I48/$J48,"")</f>
        <v/>
      </c>
      <c r="L48" s="11">
        <f>IF($B48="","",IF($I48=SUMPRODUCT(MIN(IF($A$5:$A$204=$A48,$I$5:$I$204))),"Cheapest",""))</f>
        <v/>
      </c>
      <c r="M48" s="12">
        <f>IF($B48="","",IFERROR($I48/SUMPRODUCT(MIN(IF($A$5:$A$204=$A48,$I$5:$I$204)))-1,""))</f>
        <v/>
      </c>
    </row>
    <row r="49">
      <c r="A49" s="7" t="n"/>
      <c r="B49" s="7" t="n"/>
      <c r="C49" s="7" t="n"/>
      <c r="D49" s="8" t="n"/>
      <c r="E49" s="8" t="n"/>
      <c r="F49" s="8" t="n"/>
      <c r="G49" s="8" t="n"/>
      <c r="H49" s="8" t="n"/>
      <c r="I49" s="9">
        <f>IF($B49="","",SUM($D49:$H49))</f>
        <v/>
      </c>
      <c r="J49" s="10" t="n"/>
      <c r="K49" s="9">
        <f>IFERROR($I49/$J49,"")</f>
        <v/>
      </c>
      <c r="L49" s="11">
        <f>IF($B49="","",IF($I49=SUMPRODUCT(MIN(IF($A$5:$A$204=$A49,$I$5:$I$204))),"Cheapest",""))</f>
        <v/>
      </c>
      <c r="M49" s="12">
        <f>IF($B49="","",IFERROR($I49/SUMPRODUCT(MIN(IF($A$5:$A$204=$A49,$I$5:$I$204)))-1,""))</f>
        <v/>
      </c>
    </row>
    <row r="50">
      <c r="A50" s="7" t="n"/>
      <c r="B50" s="7" t="n"/>
      <c r="C50" s="7" t="n"/>
      <c r="D50" s="8" t="n"/>
      <c r="E50" s="8" t="n"/>
      <c r="F50" s="8" t="n"/>
      <c r="G50" s="8" t="n"/>
      <c r="H50" s="8" t="n"/>
      <c r="I50" s="9">
        <f>IF($B50="","",SUM($D50:$H50))</f>
        <v/>
      </c>
      <c r="J50" s="10" t="n"/>
      <c r="K50" s="9">
        <f>IFERROR($I50/$J50,"")</f>
        <v/>
      </c>
      <c r="L50" s="11">
        <f>IF($B50="","",IF($I50=SUMPRODUCT(MIN(IF($A$5:$A$204=$A50,$I$5:$I$204))),"Cheapest",""))</f>
        <v/>
      </c>
      <c r="M50" s="12">
        <f>IF($B50="","",IFERROR($I50/SUMPRODUCT(MIN(IF($A$5:$A$204=$A50,$I$5:$I$204)))-1,""))</f>
        <v/>
      </c>
    </row>
    <row r="51">
      <c r="A51" s="7" t="n"/>
      <c r="B51" s="7" t="n"/>
      <c r="C51" s="7" t="n"/>
      <c r="D51" s="8" t="n"/>
      <c r="E51" s="8" t="n"/>
      <c r="F51" s="8" t="n"/>
      <c r="G51" s="8" t="n"/>
      <c r="H51" s="8" t="n"/>
      <c r="I51" s="9">
        <f>IF($B51="","",SUM($D51:$H51))</f>
        <v/>
      </c>
      <c r="J51" s="10" t="n"/>
      <c r="K51" s="9">
        <f>IFERROR($I51/$J51,"")</f>
        <v/>
      </c>
      <c r="L51" s="11">
        <f>IF($B51="","",IF($I51=SUMPRODUCT(MIN(IF($A$5:$A$204=$A51,$I$5:$I$204))),"Cheapest",""))</f>
        <v/>
      </c>
      <c r="M51" s="12">
        <f>IF($B51="","",IFERROR($I51/SUMPRODUCT(MIN(IF($A$5:$A$204=$A51,$I$5:$I$204)))-1,""))</f>
        <v/>
      </c>
    </row>
    <row r="52">
      <c r="A52" s="7" t="n"/>
      <c r="B52" s="7" t="n"/>
      <c r="C52" s="7" t="n"/>
      <c r="D52" s="8" t="n"/>
      <c r="E52" s="8" t="n"/>
      <c r="F52" s="8" t="n"/>
      <c r="G52" s="8" t="n"/>
      <c r="H52" s="8" t="n"/>
      <c r="I52" s="9">
        <f>IF($B52="","",SUM($D52:$H52))</f>
        <v/>
      </c>
      <c r="J52" s="10" t="n"/>
      <c r="K52" s="9">
        <f>IFERROR($I52/$J52,"")</f>
        <v/>
      </c>
      <c r="L52" s="11">
        <f>IF($B52="","",IF($I52=SUMPRODUCT(MIN(IF($A$5:$A$204=$A52,$I$5:$I$204))),"Cheapest",""))</f>
        <v/>
      </c>
      <c r="M52" s="12">
        <f>IF($B52="","",IFERROR($I52/SUMPRODUCT(MIN(IF($A$5:$A$204=$A52,$I$5:$I$204)))-1,""))</f>
        <v/>
      </c>
    </row>
    <row r="53">
      <c r="A53" s="7" t="n"/>
      <c r="B53" s="7" t="n"/>
      <c r="C53" s="7" t="n"/>
      <c r="D53" s="8" t="n"/>
      <c r="E53" s="8" t="n"/>
      <c r="F53" s="8" t="n"/>
      <c r="G53" s="8" t="n"/>
      <c r="H53" s="8" t="n"/>
      <c r="I53" s="9">
        <f>IF($B53="","",SUM($D53:$H53))</f>
        <v/>
      </c>
      <c r="J53" s="10" t="n"/>
      <c r="K53" s="9">
        <f>IFERROR($I53/$J53,"")</f>
        <v/>
      </c>
      <c r="L53" s="11">
        <f>IF($B53="","",IF($I53=SUMPRODUCT(MIN(IF($A$5:$A$204=$A53,$I$5:$I$204))),"Cheapest",""))</f>
        <v/>
      </c>
      <c r="M53" s="12">
        <f>IF($B53="","",IFERROR($I53/SUMPRODUCT(MIN(IF($A$5:$A$204=$A53,$I$5:$I$204)))-1,""))</f>
        <v/>
      </c>
    </row>
    <row r="54">
      <c r="A54" s="7" t="n"/>
      <c r="B54" s="7" t="n"/>
      <c r="C54" s="7" t="n"/>
      <c r="D54" s="8" t="n"/>
      <c r="E54" s="8" t="n"/>
      <c r="F54" s="8" t="n"/>
      <c r="G54" s="8" t="n"/>
      <c r="H54" s="8" t="n"/>
      <c r="I54" s="9">
        <f>IF($B54="","",SUM($D54:$H54))</f>
        <v/>
      </c>
      <c r="J54" s="10" t="n"/>
      <c r="K54" s="9">
        <f>IFERROR($I54/$J54,"")</f>
        <v/>
      </c>
      <c r="L54" s="11">
        <f>IF($B54="","",IF($I54=SUMPRODUCT(MIN(IF($A$5:$A$204=$A54,$I$5:$I$204))),"Cheapest",""))</f>
        <v/>
      </c>
      <c r="M54" s="12">
        <f>IF($B54="","",IFERROR($I54/SUMPRODUCT(MIN(IF($A$5:$A$204=$A54,$I$5:$I$204)))-1,""))</f>
        <v/>
      </c>
    </row>
    <row r="55">
      <c r="A55" s="7" t="n"/>
      <c r="B55" s="7" t="n"/>
      <c r="C55" s="7" t="n"/>
      <c r="D55" s="8" t="n"/>
      <c r="E55" s="8" t="n"/>
      <c r="F55" s="8" t="n"/>
      <c r="G55" s="8" t="n"/>
      <c r="H55" s="8" t="n"/>
      <c r="I55" s="9">
        <f>IF($B55="","",SUM($D55:$H55))</f>
        <v/>
      </c>
      <c r="J55" s="10" t="n"/>
      <c r="K55" s="9">
        <f>IFERROR($I55/$J55,"")</f>
        <v/>
      </c>
      <c r="L55" s="11">
        <f>IF($B55="","",IF($I55=SUMPRODUCT(MIN(IF($A$5:$A$204=$A55,$I$5:$I$204))),"Cheapest",""))</f>
        <v/>
      </c>
      <c r="M55" s="12">
        <f>IF($B55="","",IFERROR($I55/SUMPRODUCT(MIN(IF($A$5:$A$204=$A55,$I$5:$I$204)))-1,""))</f>
        <v/>
      </c>
    </row>
    <row r="56">
      <c r="A56" s="7" t="n"/>
      <c r="B56" s="7" t="n"/>
      <c r="C56" s="7" t="n"/>
      <c r="D56" s="8" t="n"/>
      <c r="E56" s="8" t="n"/>
      <c r="F56" s="8" t="n"/>
      <c r="G56" s="8" t="n"/>
      <c r="H56" s="8" t="n"/>
      <c r="I56" s="9">
        <f>IF($B56="","",SUM($D56:$H56))</f>
        <v/>
      </c>
      <c r="J56" s="10" t="n"/>
      <c r="K56" s="9">
        <f>IFERROR($I56/$J56,"")</f>
        <v/>
      </c>
      <c r="L56" s="11">
        <f>IF($B56="","",IF($I56=SUMPRODUCT(MIN(IF($A$5:$A$204=$A56,$I$5:$I$204))),"Cheapest",""))</f>
        <v/>
      </c>
      <c r="M56" s="12">
        <f>IF($B56="","",IFERROR($I56/SUMPRODUCT(MIN(IF($A$5:$A$204=$A56,$I$5:$I$204)))-1,""))</f>
        <v/>
      </c>
    </row>
    <row r="57">
      <c r="A57" s="7" t="n"/>
      <c r="B57" s="7" t="n"/>
      <c r="C57" s="7" t="n"/>
      <c r="D57" s="8" t="n"/>
      <c r="E57" s="8" t="n"/>
      <c r="F57" s="8" t="n"/>
      <c r="G57" s="8" t="n"/>
      <c r="H57" s="8" t="n"/>
      <c r="I57" s="9">
        <f>IF($B57="","",SUM($D57:$H57))</f>
        <v/>
      </c>
      <c r="J57" s="10" t="n"/>
      <c r="K57" s="9">
        <f>IFERROR($I57/$J57,"")</f>
        <v/>
      </c>
      <c r="L57" s="11">
        <f>IF($B57="","",IF($I57=SUMPRODUCT(MIN(IF($A$5:$A$204=$A57,$I$5:$I$204))),"Cheapest",""))</f>
        <v/>
      </c>
      <c r="M57" s="12">
        <f>IF($B57="","",IFERROR($I57/SUMPRODUCT(MIN(IF($A$5:$A$204=$A57,$I$5:$I$204)))-1,""))</f>
        <v/>
      </c>
    </row>
    <row r="58">
      <c r="A58" s="7" t="n"/>
      <c r="B58" s="7" t="n"/>
      <c r="C58" s="7" t="n"/>
      <c r="D58" s="8" t="n"/>
      <c r="E58" s="8" t="n"/>
      <c r="F58" s="8" t="n"/>
      <c r="G58" s="8" t="n"/>
      <c r="H58" s="8" t="n"/>
      <c r="I58" s="9">
        <f>IF($B58="","",SUM($D58:$H58))</f>
        <v/>
      </c>
      <c r="J58" s="10" t="n"/>
      <c r="K58" s="9">
        <f>IFERROR($I58/$J58,"")</f>
        <v/>
      </c>
      <c r="L58" s="11">
        <f>IF($B58="","",IF($I58=SUMPRODUCT(MIN(IF($A$5:$A$204=$A58,$I$5:$I$204))),"Cheapest",""))</f>
        <v/>
      </c>
      <c r="M58" s="12">
        <f>IF($B58="","",IFERROR($I58/SUMPRODUCT(MIN(IF($A$5:$A$204=$A58,$I$5:$I$204)))-1,""))</f>
        <v/>
      </c>
    </row>
    <row r="59">
      <c r="A59" s="7" t="n"/>
      <c r="B59" s="7" t="n"/>
      <c r="C59" s="7" t="n"/>
      <c r="D59" s="8" t="n"/>
      <c r="E59" s="8" t="n"/>
      <c r="F59" s="8" t="n"/>
      <c r="G59" s="8" t="n"/>
      <c r="H59" s="8" t="n"/>
      <c r="I59" s="9">
        <f>IF($B59="","",SUM($D59:$H59))</f>
        <v/>
      </c>
      <c r="J59" s="10" t="n"/>
      <c r="K59" s="9">
        <f>IFERROR($I59/$J59,"")</f>
        <v/>
      </c>
      <c r="L59" s="11">
        <f>IF($B59="","",IF($I59=SUMPRODUCT(MIN(IF($A$5:$A$204=$A59,$I$5:$I$204))),"Cheapest",""))</f>
        <v/>
      </c>
      <c r="M59" s="12">
        <f>IF($B59="","",IFERROR($I59/SUMPRODUCT(MIN(IF($A$5:$A$204=$A59,$I$5:$I$204)))-1,""))</f>
        <v/>
      </c>
    </row>
    <row r="60">
      <c r="A60" s="7" t="n"/>
      <c r="B60" s="7" t="n"/>
      <c r="C60" s="7" t="n"/>
      <c r="D60" s="8" t="n"/>
      <c r="E60" s="8" t="n"/>
      <c r="F60" s="8" t="n"/>
      <c r="G60" s="8" t="n"/>
      <c r="H60" s="8" t="n"/>
      <c r="I60" s="9">
        <f>IF($B60="","",SUM($D60:$H60))</f>
        <v/>
      </c>
      <c r="J60" s="10" t="n"/>
      <c r="K60" s="9">
        <f>IFERROR($I60/$J60,"")</f>
        <v/>
      </c>
      <c r="L60" s="11">
        <f>IF($B60="","",IF($I60=SUMPRODUCT(MIN(IF($A$5:$A$204=$A60,$I$5:$I$204))),"Cheapest",""))</f>
        <v/>
      </c>
      <c r="M60" s="12">
        <f>IF($B60="","",IFERROR($I60/SUMPRODUCT(MIN(IF($A$5:$A$204=$A60,$I$5:$I$204)))-1,""))</f>
        <v/>
      </c>
    </row>
    <row r="61">
      <c r="A61" s="7" t="n"/>
      <c r="B61" s="7" t="n"/>
      <c r="C61" s="7" t="n"/>
      <c r="D61" s="8" t="n"/>
      <c r="E61" s="8" t="n"/>
      <c r="F61" s="8" t="n"/>
      <c r="G61" s="8" t="n"/>
      <c r="H61" s="8" t="n"/>
      <c r="I61" s="9">
        <f>IF($B61="","",SUM($D61:$H61))</f>
        <v/>
      </c>
      <c r="J61" s="10" t="n"/>
      <c r="K61" s="9">
        <f>IFERROR($I61/$J61,"")</f>
        <v/>
      </c>
      <c r="L61" s="11">
        <f>IF($B61="","",IF($I61=SUMPRODUCT(MIN(IF($A$5:$A$204=$A61,$I$5:$I$204))),"Cheapest",""))</f>
        <v/>
      </c>
      <c r="M61" s="12">
        <f>IF($B61="","",IFERROR($I61/SUMPRODUCT(MIN(IF($A$5:$A$204=$A61,$I$5:$I$204)))-1,""))</f>
        <v/>
      </c>
    </row>
    <row r="62">
      <c r="A62" s="7" t="n"/>
      <c r="B62" s="7" t="n"/>
      <c r="C62" s="7" t="n"/>
      <c r="D62" s="8" t="n"/>
      <c r="E62" s="8" t="n"/>
      <c r="F62" s="8" t="n"/>
      <c r="G62" s="8" t="n"/>
      <c r="H62" s="8" t="n"/>
      <c r="I62" s="9">
        <f>IF($B62="","",SUM($D62:$H62))</f>
        <v/>
      </c>
      <c r="J62" s="10" t="n"/>
      <c r="K62" s="9">
        <f>IFERROR($I62/$J62,"")</f>
        <v/>
      </c>
      <c r="L62" s="11">
        <f>IF($B62="","",IF($I62=SUMPRODUCT(MIN(IF($A$5:$A$204=$A62,$I$5:$I$204))),"Cheapest",""))</f>
        <v/>
      </c>
      <c r="M62" s="12">
        <f>IF($B62="","",IFERROR($I62/SUMPRODUCT(MIN(IF($A$5:$A$204=$A62,$I$5:$I$204)))-1,""))</f>
        <v/>
      </c>
    </row>
    <row r="63">
      <c r="A63" s="7" t="n"/>
      <c r="B63" s="7" t="n"/>
      <c r="C63" s="7" t="n"/>
      <c r="D63" s="8" t="n"/>
      <c r="E63" s="8" t="n"/>
      <c r="F63" s="8" t="n"/>
      <c r="G63" s="8" t="n"/>
      <c r="H63" s="8" t="n"/>
      <c r="I63" s="9">
        <f>IF($B63="","",SUM($D63:$H63))</f>
        <v/>
      </c>
      <c r="J63" s="10" t="n"/>
      <c r="K63" s="9">
        <f>IFERROR($I63/$J63,"")</f>
        <v/>
      </c>
      <c r="L63" s="11">
        <f>IF($B63="","",IF($I63=SUMPRODUCT(MIN(IF($A$5:$A$204=$A63,$I$5:$I$204))),"Cheapest",""))</f>
        <v/>
      </c>
      <c r="M63" s="12">
        <f>IF($B63="","",IFERROR($I63/SUMPRODUCT(MIN(IF($A$5:$A$204=$A63,$I$5:$I$204)))-1,""))</f>
        <v/>
      </c>
    </row>
    <row r="64">
      <c r="A64" s="7" t="n"/>
      <c r="B64" s="7" t="n"/>
      <c r="C64" s="7" t="n"/>
      <c r="D64" s="8" t="n"/>
      <c r="E64" s="8" t="n"/>
      <c r="F64" s="8" t="n"/>
      <c r="G64" s="8" t="n"/>
      <c r="H64" s="8" t="n"/>
      <c r="I64" s="9">
        <f>IF($B64="","",SUM($D64:$H64))</f>
        <v/>
      </c>
      <c r="J64" s="10" t="n"/>
      <c r="K64" s="9">
        <f>IFERROR($I64/$J64,"")</f>
        <v/>
      </c>
      <c r="L64" s="11">
        <f>IF($B64="","",IF($I64=SUMPRODUCT(MIN(IF($A$5:$A$204=$A64,$I$5:$I$204))),"Cheapest",""))</f>
        <v/>
      </c>
      <c r="M64" s="12">
        <f>IF($B64="","",IFERROR($I64/SUMPRODUCT(MIN(IF($A$5:$A$204=$A64,$I$5:$I$204)))-1,""))</f>
        <v/>
      </c>
    </row>
    <row r="65">
      <c r="A65" s="7" t="n"/>
      <c r="B65" s="7" t="n"/>
      <c r="C65" s="7" t="n"/>
      <c r="D65" s="8" t="n"/>
      <c r="E65" s="8" t="n"/>
      <c r="F65" s="8" t="n"/>
      <c r="G65" s="8" t="n"/>
      <c r="H65" s="8" t="n"/>
      <c r="I65" s="9">
        <f>IF($B65="","",SUM($D65:$H65))</f>
        <v/>
      </c>
      <c r="J65" s="10" t="n"/>
      <c r="K65" s="9">
        <f>IFERROR($I65/$J65,"")</f>
        <v/>
      </c>
      <c r="L65" s="11">
        <f>IF($B65="","",IF($I65=SUMPRODUCT(MIN(IF($A$5:$A$204=$A65,$I$5:$I$204))),"Cheapest",""))</f>
        <v/>
      </c>
      <c r="M65" s="12">
        <f>IF($B65="","",IFERROR($I65/SUMPRODUCT(MIN(IF($A$5:$A$204=$A65,$I$5:$I$204)))-1,""))</f>
        <v/>
      </c>
    </row>
    <row r="66">
      <c r="A66" s="7" t="n"/>
      <c r="B66" s="7" t="n"/>
      <c r="C66" s="7" t="n"/>
      <c r="D66" s="8" t="n"/>
      <c r="E66" s="8" t="n"/>
      <c r="F66" s="8" t="n"/>
      <c r="G66" s="8" t="n"/>
      <c r="H66" s="8" t="n"/>
      <c r="I66" s="9">
        <f>IF($B66="","",SUM($D66:$H66))</f>
        <v/>
      </c>
      <c r="J66" s="10" t="n"/>
      <c r="K66" s="9">
        <f>IFERROR($I66/$J66,"")</f>
        <v/>
      </c>
      <c r="L66" s="11">
        <f>IF($B66="","",IF($I66=SUMPRODUCT(MIN(IF($A$5:$A$204=$A66,$I$5:$I$204))),"Cheapest",""))</f>
        <v/>
      </c>
      <c r="M66" s="12">
        <f>IF($B66="","",IFERROR($I66/SUMPRODUCT(MIN(IF($A$5:$A$204=$A66,$I$5:$I$204)))-1,""))</f>
        <v/>
      </c>
    </row>
    <row r="67">
      <c r="A67" s="7" t="n"/>
      <c r="B67" s="7" t="n"/>
      <c r="C67" s="7" t="n"/>
      <c r="D67" s="8" t="n"/>
      <c r="E67" s="8" t="n"/>
      <c r="F67" s="8" t="n"/>
      <c r="G67" s="8" t="n"/>
      <c r="H67" s="8" t="n"/>
      <c r="I67" s="9">
        <f>IF($B67="","",SUM($D67:$H67))</f>
        <v/>
      </c>
      <c r="J67" s="10" t="n"/>
      <c r="K67" s="9">
        <f>IFERROR($I67/$J67,"")</f>
        <v/>
      </c>
      <c r="L67" s="11">
        <f>IF($B67="","",IF($I67=SUMPRODUCT(MIN(IF($A$5:$A$204=$A67,$I$5:$I$204))),"Cheapest",""))</f>
        <v/>
      </c>
      <c r="M67" s="12">
        <f>IF($B67="","",IFERROR($I67/SUMPRODUCT(MIN(IF($A$5:$A$204=$A67,$I$5:$I$204)))-1,""))</f>
        <v/>
      </c>
    </row>
    <row r="68">
      <c r="A68" s="7" t="n"/>
      <c r="B68" s="7" t="n"/>
      <c r="C68" s="7" t="n"/>
      <c r="D68" s="8" t="n"/>
      <c r="E68" s="8" t="n"/>
      <c r="F68" s="8" t="n"/>
      <c r="G68" s="8" t="n"/>
      <c r="H68" s="8" t="n"/>
      <c r="I68" s="9">
        <f>IF($B68="","",SUM($D68:$H68))</f>
        <v/>
      </c>
      <c r="J68" s="10" t="n"/>
      <c r="K68" s="9">
        <f>IFERROR($I68/$J68,"")</f>
        <v/>
      </c>
      <c r="L68" s="11">
        <f>IF($B68="","",IF($I68=SUMPRODUCT(MIN(IF($A$5:$A$204=$A68,$I$5:$I$204))),"Cheapest",""))</f>
        <v/>
      </c>
      <c r="M68" s="12">
        <f>IF($B68="","",IFERROR($I68/SUMPRODUCT(MIN(IF($A$5:$A$204=$A68,$I$5:$I$204)))-1,""))</f>
        <v/>
      </c>
    </row>
    <row r="69">
      <c r="A69" s="7" t="n"/>
      <c r="B69" s="7" t="n"/>
      <c r="C69" s="7" t="n"/>
      <c r="D69" s="8" t="n"/>
      <c r="E69" s="8" t="n"/>
      <c r="F69" s="8" t="n"/>
      <c r="G69" s="8" t="n"/>
      <c r="H69" s="8" t="n"/>
      <c r="I69" s="9">
        <f>IF($B69="","",SUM($D69:$H69))</f>
        <v/>
      </c>
      <c r="J69" s="10" t="n"/>
      <c r="K69" s="9">
        <f>IFERROR($I69/$J69,"")</f>
        <v/>
      </c>
      <c r="L69" s="11">
        <f>IF($B69="","",IF($I69=SUMPRODUCT(MIN(IF($A$5:$A$204=$A69,$I$5:$I$204))),"Cheapest",""))</f>
        <v/>
      </c>
      <c r="M69" s="12">
        <f>IF($B69="","",IFERROR($I69/SUMPRODUCT(MIN(IF($A$5:$A$204=$A69,$I$5:$I$204)))-1,""))</f>
        <v/>
      </c>
    </row>
    <row r="70">
      <c r="A70" s="7" t="n"/>
      <c r="B70" s="7" t="n"/>
      <c r="C70" s="7" t="n"/>
      <c r="D70" s="8" t="n"/>
      <c r="E70" s="8" t="n"/>
      <c r="F70" s="8" t="n"/>
      <c r="G70" s="8" t="n"/>
      <c r="H70" s="8" t="n"/>
      <c r="I70" s="9">
        <f>IF($B70="","",SUM($D70:$H70))</f>
        <v/>
      </c>
      <c r="J70" s="10" t="n"/>
      <c r="K70" s="9">
        <f>IFERROR($I70/$J70,"")</f>
        <v/>
      </c>
      <c r="L70" s="11">
        <f>IF($B70="","",IF($I70=SUMPRODUCT(MIN(IF($A$5:$A$204=$A70,$I$5:$I$204))),"Cheapest",""))</f>
        <v/>
      </c>
      <c r="M70" s="12">
        <f>IF($B70="","",IFERROR($I70/SUMPRODUCT(MIN(IF($A$5:$A$204=$A70,$I$5:$I$204)))-1,""))</f>
        <v/>
      </c>
    </row>
    <row r="71">
      <c r="A71" s="7" t="n"/>
      <c r="B71" s="7" t="n"/>
      <c r="C71" s="7" t="n"/>
      <c r="D71" s="8" t="n"/>
      <c r="E71" s="8" t="n"/>
      <c r="F71" s="8" t="n"/>
      <c r="G71" s="8" t="n"/>
      <c r="H71" s="8" t="n"/>
      <c r="I71" s="9">
        <f>IF($B71="","",SUM($D71:$H71))</f>
        <v/>
      </c>
      <c r="J71" s="10" t="n"/>
      <c r="K71" s="9">
        <f>IFERROR($I71/$J71,"")</f>
        <v/>
      </c>
      <c r="L71" s="11">
        <f>IF($B71="","",IF($I71=SUMPRODUCT(MIN(IF($A$5:$A$204=$A71,$I$5:$I$204))),"Cheapest",""))</f>
        <v/>
      </c>
      <c r="M71" s="12">
        <f>IF($B71="","",IFERROR($I71/SUMPRODUCT(MIN(IF($A$5:$A$204=$A71,$I$5:$I$204)))-1,""))</f>
        <v/>
      </c>
    </row>
    <row r="72">
      <c r="A72" s="7" t="n"/>
      <c r="B72" s="7" t="n"/>
      <c r="C72" s="7" t="n"/>
      <c r="D72" s="8" t="n"/>
      <c r="E72" s="8" t="n"/>
      <c r="F72" s="8" t="n"/>
      <c r="G72" s="8" t="n"/>
      <c r="H72" s="8" t="n"/>
      <c r="I72" s="9">
        <f>IF($B72="","",SUM($D72:$H72))</f>
        <v/>
      </c>
      <c r="J72" s="10" t="n"/>
      <c r="K72" s="9">
        <f>IFERROR($I72/$J72,"")</f>
        <v/>
      </c>
      <c r="L72" s="11">
        <f>IF($B72="","",IF($I72=SUMPRODUCT(MIN(IF($A$5:$A$204=$A72,$I$5:$I$204))),"Cheapest",""))</f>
        <v/>
      </c>
      <c r="M72" s="12">
        <f>IF($B72="","",IFERROR($I72/SUMPRODUCT(MIN(IF($A$5:$A$204=$A72,$I$5:$I$204)))-1,""))</f>
        <v/>
      </c>
    </row>
    <row r="73">
      <c r="A73" s="7" t="n"/>
      <c r="B73" s="7" t="n"/>
      <c r="C73" s="7" t="n"/>
      <c r="D73" s="8" t="n"/>
      <c r="E73" s="8" t="n"/>
      <c r="F73" s="8" t="n"/>
      <c r="G73" s="8" t="n"/>
      <c r="H73" s="8" t="n"/>
      <c r="I73" s="9">
        <f>IF($B73="","",SUM($D73:$H73))</f>
        <v/>
      </c>
      <c r="J73" s="10" t="n"/>
      <c r="K73" s="9">
        <f>IFERROR($I73/$J73,"")</f>
        <v/>
      </c>
      <c r="L73" s="11">
        <f>IF($B73="","",IF($I73=SUMPRODUCT(MIN(IF($A$5:$A$204=$A73,$I$5:$I$204))),"Cheapest",""))</f>
        <v/>
      </c>
      <c r="M73" s="12">
        <f>IF($B73="","",IFERROR($I73/SUMPRODUCT(MIN(IF($A$5:$A$204=$A73,$I$5:$I$204)))-1,""))</f>
        <v/>
      </c>
    </row>
    <row r="74">
      <c r="A74" s="7" t="n"/>
      <c r="B74" s="7" t="n"/>
      <c r="C74" s="7" t="n"/>
      <c r="D74" s="8" t="n"/>
      <c r="E74" s="8" t="n"/>
      <c r="F74" s="8" t="n"/>
      <c r="G74" s="8" t="n"/>
      <c r="H74" s="8" t="n"/>
      <c r="I74" s="9">
        <f>IF($B74="","",SUM($D74:$H74))</f>
        <v/>
      </c>
      <c r="J74" s="10" t="n"/>
      <c r="K74" s="9">
        <f>IFERROR($I74/$J74,"")</f>
        <v/>
      </c>
      <c r="L74" s="11">
        <f>IF($B74="","",IF($I74=SUMPRODUCT(MIN(IF($A$5:$A$204=$A74,$I$5:$I$204))),"Cheapest",""))</f>
        <v/>
      </c>
      <c r="M74" s="12">
        <f>IF($B74="","",IFERROR($I74/SUMPRODUCT(MIN(IF($A$5:$A$204=$A74,$I$5:$I$204)))-1,""))</f>
        <v/>
      </c>
    </row>
    <row r="75">
      <c r="A75" s="7" t="n"/>
      <c r="B75" s="7" t="n"/>
      <c r="C75" s="7" t="n"/>
      <c r="D75" s="8" t="n"/>
      <c r="E75" s="8" t="n"/>
      <c r="F75" s="8" t="n"/>
      <c r="G75" s="8" t="n"/>
      <c r="H75" s="8" t="n"/>
      <c r="I75" s="9">
        <f>IF($B75="","",SUM($D75:$H75))</f>
        <v/>
      </c>
      <c r="J75" s="10" t="n"/>
      <c r="K75" s="9">
        <f>IFERROR($I75/$J75,"")</f>
        <v/>
      </c>
      <c r="L75" s="11">
        <f>IF($B75="","",IF($I75=SUMPRODUCT(MIN(IF($A$5:$A$204=$A75,$I$5:$I$204))),"Cheapest",""))</f>
        <v/>
      </c>
      <c r="M75" s="12">
        <f>IF($B75="","",IFERROR($I75/SUMPRODUCT(MIN(IF($A$5:$A$204=$A75,$I$5:$I$204)))-1,""))</f>
        <v/>
      </c>
    </row>
    <row r="76">
      <c r="A76" s="7" t="n"/>
      <c r="B76" s="7" t="n"/>
      <c r="C76" s="7" t="n"/>
      <c r="D76" s="8" t="n"/>
      <c r="E76" s="8" t="n"/>
      <c r="F76" s="8" t="n"/>
      <c r="G76" s="8" t="n"/>
      <c r="H76" s="8" t="n"/>
      <c r="I76" s="9">
        <f>IF($B76="","",SUM($D76:$H76))</f>
        <v/>
      </c>
      <c r="J76" s="10" t="n"/>
      <c r="K76" s="9">
        <f>IFERROR($I76/$J76,"")</f>
        <v/>
      </c>
      <c r="L76" s="11">
        <f>IF($B76="","",IF($I76=SUMPRODUCT(MIN(IF($A$5:$A$204=$A76,$I$5:$I$204))),"Cheapest",""))</f>
        <v/>
      </c>
      <c r="M76" s="12">
        <f>IF($B76="","",IFERROR($I76/SUMPRODUCT(MIN(IF($A$5:$A$204=$A76,$I$5:$I$204)))-1,""))</f>
        <v/>
      </c>
    </row>
    <row r="77">
      <c r="A77" s="7" t="n"/>
      <c r="B77" s="7" t="n"/>
      <c r="C77" s="7" t="n"/>
      <c r="D77" s="8" t="n"/>
      <c r="E77" s="8" t="n"/>
      <c r="F77" s="8" t="n"/>
      <c r="G77" s="8" t="n"/>
      <c r="H77" s="8" t="n"/>
      <c r="I77" s="9">
        <f>IF($B77="","",SUM($D77:$H77))</f>
        <v/>
      </c>
      <c r="J77" s="10" t="n"/>
      <c r="K77" s="9">
        <f>IFERROR($I77/$J77,"")</f>
        <v/>
      </c>
      <c r="L77" s="11">
        <f>IF($B77="","",IF($I77=SUMPRODUCT(MIN(IF($A$5:$A$204=$A77,$I$5:$I$204))),"Cheapest",""))</f>
        <v/>
      </c>
      <c r="M77" s="12">
        <f>IF($B77="","",IFERROR($I77/SUMPRODUCT(MIN(IF($A$5:$A$204=$A77,$I$5:$I$204)))-1,""))</f>
        <v/>
      </c>
    </row>
    <row r="78">
      <c r="A78" s="7" t="n"/>
      <c r="B78" s="7" t="n"/>
      <c r="C78" s="7" t="n"/>
      <c r="D78" s="8" t="n"/>
      <c r="E78" s="8" t="n"/>
      <c r="F78" s="8" t="n"/>
      <c r="G78" s="8" t="n"/>
      <c r="H78" s="8" t="n"/>
      <c r="I78" s="9">
        <f>IF($B78="","",SUM($D78:$H78))</f>
        <v/>
      </c>
      <c r="J78" s="10" t="n"/>
      <c r="K78" s="9">
        <f>IFERROR($I78/$J78,"")</f>
        <v/>
      </c>
      <c r="L78" s="11">
        <f>IF($B78="","",IF($I78=SUMPRODUCT(MIN(IF($A$5:$A$204=$A78,$I$5:$I$204))),"Cheapest",""))</f>
        <v/>
      </c>
      <c r="M78" s="12">
        <f>IF($B78="","",IFERROR($I78/SUMPRODUCT(MIN(IF($A$5:$A$204=$A78,$I$5:$I$204)))-1,""))</f>
        <v/>
      </c>
    </row>
    <row r="79">
      <c r="A79" s="7" t="n"/>
      <c r="B79" s="7" t="n"/>
      <c r="C79" s="7" t="n"/>
      <c r="D79" s="8" t="n"/>
      <c r="E79" s="8" t="n"/>
      <c r="F79" s="8" t="n"/>
      <c r="G79" s="8" t="n"/>
      <c r="H79" s="8" t="n"/>
      <c r="I79" s="9">
        <f>IF($B79="","",SUM($D79:$H79))</f>
        <v/>
      </c>
      <c r="J79" s="10" t="n"/>
      <c r="K79" s="9">
        <f>IFERROR($I79/$J79,"")</f>
        <v/>
      </c>
      <c r="L79" s="11">
        <f>IF($B79="","",IF($I79=SUMPRODUCT(MIN(IF($A$5:$A$204=$A79,$I$5:$I$204))),"Cheapest",""))</f>
        <v/>
      </c>
      <c r="M79" s="12">
        <f>IF($B79="","",IFERROR($I79/SUMPRODUCT(MIN(IF($A$5:$A$204=$A79,$I$5:$I$204)))-1,""))</f>
        <v/>
      </c>
    </row>
    <row r="80">
      <c r="A80" s="7" t="n"/>
      <c r="B80" s="7" t="n"/>
      <c r="C80" s="7" t="n"/>
      <c r="D80" s="8" t="n"/>
      <c r="E80" s="8" t="n"/>
      <c r="F80" s="8" t="n"/>
      <c r="G80" s="8" t="n"/>
      <c r="H80" s="8" t="n"/>
      <c r="I80" s="9">
        <f>IF($B80="","",SUM($D80:$H80))</f>
        <v/>
      </c>
      <c r="J80" s="10" t="n"/>
      <c r="K80" s="9">
        <f>IFERROR($I80/$J80,"")</f>
        <v/>
      </c>
      <c r="L80" s="11">
        <f>IF($B80="","",IF($I80=SUMPRODUCT(MIN(IF($A$5:$A$204=$A80,$I$5:$I$204))),"Cheapest",""))</f>
        <v/>
      </c>
      <c r="M80" s="12">
        <f>IF($B80="","",IFERROR($I80/SUMPRODUCT(MIN(IF($A$5:$A$204=$A80,$I$5:$I$204)))-1,""))</f>
        <v/>
      </c>
    </row>
    <row r="81">
      <c r="A81" s="7" t="n"/>
      <c r="B81" s="7" t="n"/>
      <c r="C81" s="7" t="n"/>
      <c r="D81" s="8" t="n"/>
      <c r="E81" s="8" t="n"/>
      <c r="F81" s="8" t="n"/>
      <c r="G81" s="8" t="n"/>
      <c r="H81" s="8" t="n"/>
      <c r="I81" s="9">
        <f>IF($B81="","",SUM($D81:$H81))</f>
        <v/>
      </c>
      <c r="J81" s="10" t="n"/>
      <c r="K81" s="9">
        <f>IFERROR($I81/$J81,"")</f>
        <v/>
      </c>
      <c r="L81" s="11">
        <f>IF($B81="","",IF($I81=SUMPRODUCT(MIN(IF($A$5:$A$204=$A81,$I$5:$I$204))),"Cheapest",""))</f>
        <v/>
      </c>
      <c r="M81" s="12">
        <f>IF($B81="","",IFERROR($I81/SUMPRODUCT(MIN(IF($A$5:$A$204=$A81,$I$5:$I$204)))-1,""))</f>
        <v/>
      </c>
    </row>
    <row r="82">
      <c r="A82" s="7" t="n"/>
      <c r="B82" s="7" t="n"/>
      <c r="C82" s="7" t="n"/>
      <c r="D82" s="8" t="n"/>
      <c r="E82" s="8" t="n"/>
      <c r="F82" s="8" t="n"/>
      <c r="G82" s="8" t="n"/>
      <c r="H82" s="8" t="n"/>
      <c r="I82" s="9">
        <f>IF($B82="","",SUM($D82:$H82))</f>
        <v/>
      </c>
      <c r="J82" s="10" t="n"/>
      <c r="K82" s="9">
        <f>IFERROR($I82/$J82,"")</f>
        <v/>
      </c>
      <c r="L82" s="11">
        <f>IF($B82="","",IF($I82=SUMPRODUCT(MIN(IF($A$5:$A$204=$A82,$I$5:$I$204))),"Cheapest",""))</f>
        <v/>
      </c>
      <c r="M82" s="12">
        <f>IF($B82="","",IFERROR($I82/SUMPRODUCT(MIN(IF($A$5:$A$204=$A82,$I$5:$I$204)))-1,""))</f>
        <v/>
      </c>
    </row>
    <row r="83">
      <c r="A83" s="7" t="n"/>
      <c r="B83" s="7" t="n"/>
      <c r="C83" s="7" t="n"/>
      <c r="D83" s="8" t="n"/>
      <c r="E83" s="8" t="n"/>
      <c r="F83" s="8" t="n"/>
      <c r="G83" s="8" t="n"/>
      <c r="H83" s="8" t="n"/>
      <c r="I83" s="9">
        <f>IF($B83="","",SUM($D83:$H83))</f>
        <v/>
      </c>
      <c r="J83" s="10" t="n"/>
      <c r="K83" s="9">
        <f>IFERROR($I83/$J83,"")</f>
        <v/>
      </c>
      <c r="L83" s="11">
        <f>IF($B83="","",IF($I83=SUMPRODUCT(MIN(IF($A$5:$A$204=$A83,$I$5:$I$204))),"Cheapest",""))</f>
        <v/>
      </c>
      <c r="M83" s="12">
        <f>IF($B83="","",IFERROR($I83/SUMPRODUCT(MIN(IF($A$5:$A$204=$A83,$I$5:$I$204)))-1,""))</f>
        <v/>
      </c>
    </row>
    <row r="84">
      <c r="A84" s="7" t="n"/>
      <c r="B84" s="7" t="n"/>
      <c r="C84" s="7" t="n"/>
      <c r="D84" s="8" t="n"/>
      <c r="E84" s="8" t="n"/>
      <c r="F84" s="8" t="n"/>
      <c r="G84" s="8" t="n"/>
      <c r="H84" s="8" t="n"/>
      <c r="I84" s="9">
        <f>IF($B84="","",SUM($D84:$H84))</f>
        <v/>
      </c>
      <c r="J84" s="10" t="n"/>
      <c r="K84" s="9">
        <f>IFERROR($I84/$J84,"")</f>
        <v/>
      </c>
      <c r="L84" s="11">
        <f>IF($B84="","",IF($I84=SUMPRODUCT(MIN(IF($A$5:$A$204=$A84,$I$5:$I$204))),"Cheapest",""))</f>
        <v/>
      </c>
      <c r="M84" s="12">
        <f>IF($B84="","",IFERROR($I84/SUMPRODUCT(MIN(IF($A$5:$A$204=$A84,$I$5:$I$204)))-1,""))</f>
        <v/>
      </c>
    </row>
    <row r="85">
      <c r="A85" s="7" t="n"/>
      <c r="B85" s="7" t="n"/>
      <c r="C85" s="7" t="n"/>
      <c r="D85" s="8" t="n"/>
      <c r="E85" s="8" t="n"/>
      <c r="F85" s="8" t="n"/>
      <c r="G85" s="8" t="n"/>
      <c r="H85" s="8" t="n"/>
      <c r="I85" s="9">
        <f>IF($B85="","",SUM($D85:$H85))</f>
        <v/>
      </c>
      <c r="J85" s="10" t="n"/>
      <c r="K85" s="9">
        <f>IFERROR($I85/$J85,"")</f>
        <v/>
      </c>
      <c r="L85" s="11">
        <f>IF($B85="","",IF($I85=SUMPRODUCT(MIN(IF($A$5:$A$204=$A85,$I$5:$I$204))),"Cheapest",""))</f>
        <v/>
      </c>
      <c r="M85" s="12">
        <f>IF($B85="","",IFERROR($I85/SUMPRODUCT(MIN(IF($A$5:$A$204=$A85,$I$5:$I$204)))-1,""))</f>
        <v/>
      </c>
    </row>
    <row r="86">
      <c r="A86" s="7" t="n"/>
      <c r="B86" s="7" t="n"/>
      <c r="C86" s="7" t="n"/>
      <c r="D86" s="8" t="n"/>
      <c r="E86" s="8" t="n"/>
      <c r="F86" s="8" t="n"/>
      <c r="G86" s="8" t="n"/>
      <c r="H86" s="8" t="n"/>
      <c r="I86" s="9">
        <f>IF($B86="","",SUM($D86:$H86))</f>
        <v/>
      </c>
      <c r="J86" s="10" t="n"/>
      <c r="K86" s="9">
        <f>IFERROR($I86/$J86,"")</f>
        <v/>
      </c>
      <c r="L86" s="11">
        <f>IF($B86="","",IF($I86=SUMPRODUCT(MIN(IF($A$5:$A$204=$A86,$I$5:$I$204))),"Cheapest",""))</f>
        <v/>
      </c>
      <c r="M86" s="12">
        <f>IF($B86="","",IFERROR($I86/SUMPRODUCT(MIN(IF($A$5:$A$204=$A86,$I$5:$I$204)))-1,""))</f>
        <v/>
      </c>
    </row>
    <row r="87">
      <c r="A87" s="7" t="n"/>
      <c r="B87" s="7" t="n"/>
      <c r="C87" s="7" t="n"/>
      <c r="D87" s="8" t="n"/>
      <c r="E87" s="8" t="n"/>
      <c r="F87" s="8" t="n"/>
      <c r="G87" s="8" t="n"/>
      <c r="H87" s="8" t="n"/>
      <c r="I87" s="9">
        <f>IF($B87="","",SUM($D87:$H87))</f>
        <v/>
      </c>
      <c r="J87" s="10" t="n"/>
      <c r="K87" s="9">
        <f>IFERROR($I87/$J87,"")</f>
        <v/>
      </c>
      <c r="L87" s="11">
        <f>IF($B87="","",IF($I87=SUMPRODUCT(MIN(IF($A$5:$A$204=$A87,$I$5:$I$204))),"Cheapest",""))</f>
        <v/>
      </c>
      <c r="M87" s="12">
        <f>IF($B87="","",IFERROR($I87/SUMPRODUCT(MIN(IF($A$5:$A$204=$A87,$I$5:$I$204)))-1,""))</f>
        <v/>
      </c>
    </row>
    <row r="88">
      <c r="A88" s="7" t="n"/>
      <c r="B88" s="7" t="n"/>
      <c r="C88" s="7" t="n"/>
      <c r="D88" s="8" t="n"/>
      <c r="E88" s="8" t="n"/>
      <c r="F88" s="8" t="n"/>
      <c r="G88" s="8" t="n"/>
      <c r="H88" s="8" t="n"/>
      <c r="I88" s="9">
        <f>IF($B88="","",SUM($D88:$H88))</f>
        <v/>
      </c>
      <c r="J88" s="10" t="n"/>
      <c r="K88" s="9">
        <f>IFERROR($I88/$J88,"")</f>
        <v/>
      </c>
      <c r="L88" s="11">
        <f>IF($B88="","",IF($I88=SUMPRODUCT(MIN(IF($A$5:$A$204=$A88,$I$5:$I$204))),"Cheapest",""))</f>
        <v/>
      </c>
      <c r="M88" s="12">
        <f>IF($B88="","",IFERROR($I88/SUMPRODUCT(MIN(IF($A$5:$A$204=$A88,$I$5:$I$204)))-1,""))</f>
        <v/>
      </c>
    </row>
    <row r="89">
      <c r="A89" s="7" t="n"/>
      <c r="B89" s="7" t="n"/>
      <c r="C89" s="7" t="n"/>
      <c r="D89" s="8" t="n"/>
      <c r="E89" s="8" t="n"/>
      <c r="F89" s="8" t="n"/>
      <c r="G89" s="8" t="n"/>
      <c r="H89" s="8" t="n"/>
      <c r="I89" s="9">
        <f>IF($B89="","",SUM($D89:$H89))</f>
        <v/>
      </c>
      <c r="J89" s="10" t="n"/>
      <c r="K89" s="9">
        <f>IFERROR($I89/$J89,"")</f>
        <v/>
      </c>
      <c r="L89" s="11">
        <f>IF($B89="","",IF($I89=SUMPRODUCT(MIN(IF($A$5:$A$204=$A89,$I$5:$I$204))),"Cheapest",""))</f>
        <v/>
      </c>
      <c r="M89" s="12">
        <f>IF($B89="","",IFERROR($I89/SUMPRODUCT(MIN(IF($A$5:$A$204=$A89,$I$5:$I$204)))-1,""))</f>
        <v/>
      </c>
    </row>
    <row r="90">
      <c r="A90" s="7" t="n"/>
      <c r="B90" s="7" t="n"/>
      <c r="C90" s="7" t="n"/>
      <c r="D90" s="8" t="n"/>
      <c r="E90" s="8" t="n"/>
      <c r="F90" s="8" t="n"/>
      <c r="G90" s="8" t="n"/>
      <c r="H90" s="8" t="n"/>
      <c r="I90" s="9">
        <f>IF($B90="","",SUM($D90:$H90))</f>
        <v/>
      </c>
      <c r="J90" s="10" t="n"/>
      <c r="K90" s="9">
        <f>IFERROR($I90/$J90,"")</f>
        <v/>
      </c>
      <c r="L90" s="11">
        <f>IF($B90="","",IF($I90=SUMPRODUCT(MIN(IF($A$5:$A$204=$A90,$I$5:$I$204))),"Cheapest",""))</f>
        <v/>
      </c>
      <c r="M90" s="12">
        <f>IF($B90="","",IFERROR($I90/SUMPRODUCT(MIN(IF($A$5:$A$204=$A90,$I$5:$I$204)))-1,""))</f>
        <v/>
      </c>
    </row>
    <row r="91">
      <c r="A91" s="7" t="n"/>
      <c r="B91" s="7" t="n"/>
      <c r="C91" s="7" t="n"/>
      <c r="D91" s="8" t="n"/>
      <c r="E91" s="8" t="n"/>
      <c r="F91" s="8" t="n"/>
      <c r="G91" s="8" t="n"/>
      <c r="H91" s="8" t="n"/>
      <c r="I91" s="9">
        <f>IF($B91="","",SUM($D91:$H91))</f>
        <v/>
      </c>
      <c r="J91" s="10" t="n"/>
      <c r="K91" s="9">
        <f>IFERROR($I91/$J91,"")</f>
        <v/>
      </c>
      <c r="L91" s="11">
        <f>IF($B91="","",IF($I91=SUMPRODUCT(MIN(IF($A$5:$A$204=$A91,$I$5:$I$204))),"Cheapest",""))</f>
        <v/>
      </c>
      <c r="M91" s="12">
        <f>IF($B91="","",IFERROR($I91/SUMPRODUCT(MIN(IF($A$5:$A$204=$A91,$I$5:$I$204)))-1,""))</f>
        <v/>
      </c>
    </row>
    <row r="92">
      <c r="A92" s="7" t="n"/>
      <c r="B92" s="7" t="n"/>
      <c r="C92" s="7" t="n"/>
      <c r="D92" s="8" t="n"/>
      <c r="E92" s="8" t="n"/>
      <c r="F92" s="8" t="n"/>
      <c r="G92" s="8" t="n"/>
      <c r="H92" s="8" t="n"/>
      <c r="I92" s="9">
        <f>IF($B92="","",SUM($D92:$H92))</f>
        <v/>
      </c>
      <c r="J92" s="10" t="n"/>
      <c r="K92" s="9">
        <f>IFERROR($I92/$J92,"")</f>
        <v/>
      </c>
      <c r="L92" s="11">
        <f>IF($B92="","",IF($I92=SUMPRODUCT(MIN(IF($A$5:$A$204=$A92,$I$5:$I$204))),"Cheapest",""))</f>
        <v/>
      </c>
      <c r="M92" s="12">
        <f>IF($B92="","",IFERROR($I92/SUMPRODUCT(MIN(IF($A$5:$A$204=$A92,$I$5:$I$204)))-1,""))</f>
        <v/>
      </c>
    </row>
    <row r="93">
      <c r="A93" s="7" t="n"/>
      <c r="B93" s="7" t="n"/>
      <c r="C93" s="7" t="n"/>
      <c r="D93" s="8" t="n"/>
      <c r="E93" s="8" t="n"/>
      <c r="F93" s="8" t="n"/>
      <c r="G93" s="8" t="n"/>
      <c r="H93" s="8" t="n"/>
      <c r="I93" s="9">
        <f>IF($B93="","",SUM($D93:$H93))</f>
        <v/>
      </c>
      <c r="J93" s="10" t="n"/>
      <c r="K93" s="9">
        <f>IFERROR($I93/$J93,"")</f>
        <v/>
      </c>
      <c r="L93" s="11">
        <f>IF($B93="","",IF($I93=SUMPRODUCT(MIN(IF($A$5:$A$204=$A93,$I$5:$I$204))),"Cheapest",""))</f>
        <v/>
      </c>
      <c r="M93" s="12">
        <f>IF($B93="","",IFERROR($I93/SUMPRODUCT(MIN(IF($A$5:$A$204=$A93,$I$5:$I$204)))-1,""))</f>
        <v/>
      </c>
    </row>
    <row r="94">
      <c r="A94" s="7" t="n"/>
      <c r="B94" s="7" t="n"/>
      <c r="C94" s="7" t="n"/>
      <c r="D94" s="8" t="n"/>
      <c r="E94" s="8" t="n"/>
      <c r="F94" s="8" t="n"/>
      <c r="G94" s="8" t="n"/>
      <c r="H94" s="8" t="n"/>
      <c r="I94" s="9">
        <f>IF($B94="","",SUM($D94:$H94))</f>
        <v/>
      </c>
      <c r="J94" s="10" t="n"/>
      <c r="K94" s="9">
        <f>IFERROR($I94/$J94,"")</f>
        <v/>
      </c>
      <c r="L94" s="11">
        <f>IF($B94="","",IF($I94=SUMPRODUCT(MIN(IF($A$5:$A$204=$A94,$I$5:$I$204))),"Cheapest",""))</f>
        <v/>
      </c>
      <c r="M94" s="12">
        <f>IF($B94="","",IFERROR($I94/SUMPRODUCT(MIN(IF($A$5:$A$204=$A94,$I$5:$I$204)))-1,""))</f>
        <v/>
      </c>
    </row>
    <row r="95">
      <c r="A95" s="7" t="n"/>
      <c r="B95" s="7" t="n"/>
      <c r="C95" s="7" t="n"/>
      <c r="D95" s="8" t="n"/>
      <c r="E95" s="8" t="n"/>
      <c r="F95" s="8" t="n"/>
      <c r="G95" s="8" t="n"/>
      <c r="H95" s="8" t="n"/>
      <c r="I95" s="9">
        <f>IF($B95="","",SUM($D95:$H95))</f>
        <v/>
      </c>
      <c r="J95" s="10" t="n"/>
      <c r="K95" s="9">
        <f>IFERROR($I95/$J95,"")</f>
        <v/>
      </c>
      <c r="L95" s="11">
        <f>IF($B95="","",IF($I95=SUMPRODUCT(MIN(IF($A$5:$A$204=$A95,$I$5:$I$204))),"Cheapest",""))</f>
        <v/>
      </c>
      <c r="M95" s="12">
        <f>IF($B95="","",IFERROR($I95/SUMPRODUCT(MIN(IF($A$5:$A$204=$A95,$I$5:$I$204)))-1,""))</f>
        <v/>
      </c>
    </row>
    <row r="96">
      <c r="A96" s="7" t="n"/>
      <c r="B96" s="7" t="n"/>
      <c r="C96" s="7" t="n"/>
      <c r="D96" s="8" t="n"/>
      <c r="E96" s="8" t="n"/>
      <c r="F96" s="8" t="n"/>
      <c r="G96" s="8" t="n"/>
      <c r="H96" s="8" t="n"/>
      <c r="I96" s="9">
        <f>IF($B96="","",SUM($D96:$H96))</f>
        <v/>
      </c>
      <c r="J96" s="10" t="n"/>
      <c r="K96" s="9">
        <f>IFERROR($I96/$J96,"")</f>
        <v/>
      </c>
      <c r="L96" s="11">
        <f>IF($B96="","",IF($I96=SUMPRODUCT(MIN(IF($A$5:$A$204=$A96,$I$5:$I$204))),"Cheapest",""))</f>
        <v/>
      </c>
      <c r="M96" s="12">
        <f>IF($B96="","",IFERROR($I96/SUMPRODUCT(MIN(IF($A$5:$A$204=$A96,$I$5:$I$204)))-1,""))</f>
        <v/>
      </c>
    </row>
    <row r="97">
      <c r="A97" s="7" t="n"/>
      <c r="B97" s="7" t="n"/>
      <c r="C97" s="7" t="n"/>
      <c r="D97" s="8" t="n"/>
      <c r="E97" s="8" t="n"/>
      <c r="F97" s="8" t="n"/>
      <c r="G97" s="8" t="n"/>
      <c r="H97" s="8" t="n"/>
      <c r="I97" s="9">
        <f>IF($B97="","",SUM($D97:$H97))</f>
        <v/>
      </c>
      <c r="J97" s="10" t="n"/>
      <c r="K97" s="9">
        <f>IFERROR($I97/$J97,"")</f>
        <v/>
      </c>
      <c r="L97" s="11">
        <f>IF($B97="","",IF($I97=SUMPRODUCT(MIN(IF($A$5:$A$204=$A97,$I$5:$I$204))),"Cheapest",""))</f>
        <v/>
      </c>
      <c r="M97" s="12">
        <f>IF($B97="","",IFERROR($I97/SUMPRODUCT(MIN(IF($A$5:$A$204=$A97,$I$5:$I$204)))-1,""))</f>
        <v/>
      </c>
    </row>
    <row r="98">
      <c r="A98" s="7" t="n"/>
      <c r="B98" s="7" t="n"/>
      <c r="C98" s="7" t="n"/>
      <c r="D98" s="8" t="n"/>
      <c r="E98" s="8" t="n"/>
      <c r="F98" s="8" t="n"/>
      <c r="G98" s="8" t="n"/>
      <c r="H98" s="8" t="n"/>
      <c r="I98" s="9">
        <f>IF($B98="","",SUM($D98:$H98))</f>
        <v/>
      </c>
      <c r="J98" s="10" t="n"/>
      <c r="K98" s="9">
        <f>IFERROR($I98/$J98,"")</f>
        <v/>
      </c>
      <c r="L98" s="11">
        <f>IF($B98="","",IF($I98=SUMPRODUCT(MIN(IF($A$5:$A$204=$A98,$I$5:$I$204))),"Cheapest",""))</f>
        <v/>
      </c>
      <c r="M98" s="12">
        <f>IF($B98="","",IFERROR($I98/SUMPRODUCT(MIN(IF($A$5:$A$204=$A98,$I$5:$I$204)))-1,""))</f>
        <v/>
      </c>
    </row>
    <row r="99">
      <c r="A99" s="7" t="n"/>
      <c r="B99" s="7" t="n"/>
      <c r="C99" s="7" t="n"/>
      <c r="D99" s="8" t="n"/>
      <c r="E99" s="8" t="n"/>
      <c r="F99" s="8" t="n"/>
      <c r="G99" s="8" t="n"/>
      <c r="H99" s="8" t="n"/>
      <c r="I99" s="9">
        <f>IF($B99="","",SUM($D99:$H99))</f>
        <v/>
      </c>
      <c r="J99" s="10" t="n"/>
      <c r="K99" s="9">
        <f>IFERROR($I99/$J99,"")</f>
        <v/>
      </c>
      <c r="L99" s="11">
        <f>IF($B99="","",IF($I99=SUMPRODUCT(MIN(IF($A$5:$A$204=$A99,$I$5:$I$204))),"Cheapest",""))</f>
        <v/>
      </c>
      <c r="M99" s="12">
        <f>IF($B99="","",IFERROR($I99/SUMPRODUCT(MIN(IF($A$5:$A$204=$A99,$I$5:$I$204)))-1,""))</f>
        <v/>
      </c>
    </row>
    <row r="100">
      <c r="A100" s="7" t="n"/>
      <c r="B100" s="7" t="n"/>
      <c r="C100" s="7" t="n"/>
      <c r="D100" s="8" t="n"/>
      <c r="E100" s="8" t="n"/>
      <c r="F100" s="8" t="n"/>
      <c r="G100" s="8" t="n"/>
      <c r="H100" s="8" t="n"/>
      <c r="I100" s="9">
        <f>IF($B100="","",SUM($D100:$H100))</f>
        <v/>
      </c>
      <c r="J100" s="10" t="n"/>
      <c r="K100" s="9">
        <f>IFERROR($I100/$J100,"")</f>
        <v/>
      </c>
      <c r="L100" s="11">
        <f>IF($B100="","",IF($I100=SUMPRODUCT(MIN(IF($A$5:$A$204=$A100,$I$5:$I$204))),"Cheapest",""))</f>
        <v/>
      </c>
      <c r="M100" s="12">
        <f>IF($B100="","",IFERROR($I100/SUMPRODUCT(MIN(IF($A$5:$A$204=$A100,$I$5:$I$204)))-1,""))</f>
        <v/>
      </c>
    </row>
    <row r="101">
      <c r="A101" s="7" t="n"/>
      <c r="B101" s="7" t="n"/>
      <c r="C101" s="7" t="n"/>
      <c r="D101" s="8" t="n"/>
      <c r="E101" s="8" t="n"/>
      <c r="F101" s="8" t="n"/>
      <c r="G101" s="8" t="n"/>
      <c r="H101" s="8" t="n"/>
      <c r="I101" s="9">
        <f>IF($B101="","",SUM($D101:$H101))</f>
        <v/>
      </c>
      <c r="J101" s="10" t="n"/>
      <c r="K101" s="9">
        <f>IFERROR($I101/$J101,"")</f>
        <v/>
      </c>
      <c r="L101" s="11">
        <f>IF($B101="","",IF($I101=SUMPRODUCT(MIN(IF($A$5:$A$204=$A101,$I$5:$I$204))),"Cheapest",""))</f>
        <v/>
      </c>
      <c r="M101" s="12">
        <f>IF($B101="","",IFERROR($I101/SUMPRODUCT(MIN(IF($A$5:$A$204=$A101,$I$5:$I$204)))-1,""))</f>
        <v/>
      </c>
    </row>
    <row r="102">
      <c r="A102" s="7" t="n"/>
      <c r="B102" s="7" t="n"/>
      <c r="C102" s="7" t="n"/>
      <c r="D102" s="8" t="n"/>
      <c r="E102" s="8" t="n"/>
      <c r="F102" s="8" t="n"/>
      <c r="G102" s="8" t="n"/>
      <c r="H102" s="8" t="n"/>
      <c r="I102" s="9">
        <f>IF($B102="","",SUM($D102:$H102))</f>
        <v/>
      </c>
      <c r="J102" s="10" t="n"/>
      <c r="K102" s="9">
        <f>IFERROR($I102/$J102,"")</f>
        <v/>
      </c>
      <c r="L102" s="11">
        <f>IF($B102="","",IF($I102=SUMPRODUCT(MIN(IF($A$5:$A$204=$A102,$I$5:$I$204))),"Cheapest",""))</f>
        <v/>
      </c>
      <c r="M102" s="12">
        <f>IF($B102="","",IFERROR($I102/SUMPRODUCT(MIN(IF($A$5:$A$204=$A102,$I$5:$I$204)))-1,""))</f>
        <v/>
      </c>
    </row>
    <row r="103">
      <c r="A103" s="7" t="n"/>
      <c r="B103" s="7" t="n"/>
      <c r="C103" s="7" t="n"/>
      <c r="D103" s="8" t="n"/>
      <c r="E103" s="8" t="n"/>
      <c r="F103" s="8" t="n"/>
      <c r="G103" s="8" t="n"/>
      <c r="H103" s="8" t="n"/>
      <c r="I103" s="9">
        <f>IF($B103="","",SUM($D103:$H103))</f>
        <v/>
      </c>
      <c r="J103" s="10" t="n"/>
      <c r="K103" s="9">
        <f>IFERROR($I103/$J103,"")</f>
        <v/>
      </c>
      <c r="L103" s="11">
        <f>IF($B103="","",IF($I103=SUMPRODUCT(MIN(IF($A$5:$A$204=$A103,$I$5:$I$204))),"Cheapest",""))</f>
        <v/>
      </c>
      <c r="M103" s="12">
        <f>IF($B103="","",IFERROR($I103/SUMPRODUCT(MIN(IF($A$5:$A$204=$A103,$I$5:$I$204)))-1,""))</f>
        <v/>
      </c>
    </row>
    <row r="104">
      <c r="A104" s="7" t="n"/>
      <c r="B104" s="7" t="n"/>
      <c r="C104" s="7" t="n"/>
      <c r="D104" s="8" t="n"/>
      <c r="E104" s="8" t="n"/>
      <c r="F104" s="8" t="n"/>
      <c r="G104" s="8" t="n"/>
      <c r="H104" s="8" t="n"/>
      <c r="I104" s="9">
        <f>IF($B104="","",SUM($D104:$H104))</f>
        <v/>
      </c>
      <c r="J104" s="10" t="n"/>
      <c r="K104" s="9">
        <f>IFERROR($I104/$J104,"")</f>
        <v/>
      </c>
      <c r="L104" s="11">
        <f>IF($B104="","",IF($I104=SUMPRODUCT(MIN(IF($A$5:$A$204=$A104,$I$5:$I$204))),"Cheapest",""))</f>
        <v/>
      </c>
      <c r="M104" s="12">
        <f>IF($B104="","",IFERROR($I104/SUMPRODUCT(MIN(IF($A$5:$A$204=$A104,$I$5:$I$204)))-1,""))</f>
        <v/>
      </c>
    </row>
    <row r="105">
      <c r="A105" s="7" t="n"/>
      <c r="B105" s="7" t="n"/>
      <c r="C105" s="7" t="n"/>
      <c r="D105" s="8" t="n"/>
      <c r="E105" s="8" t="n"/>
      <c r="F105" s="8" t="n"/>
      <c r="G105" s="8" t="n"/>
      <c r="H105" s="8" t="n"/>
      <c r="I105" s="9">
        <f>IF($B105="","",SUM($D105:$H105))</f>
        <v/>
      </c>
      <c r="J105" s="10" t="n"/>
      <c r="K105" s="9">
        <f>IFERROR($I105/$J105,"")</f>
        <v/>
      </c>
      <c r="L105" s="11">
        <f>IF($B105="","",IF($I105=SUMPRODUCT(MIN(IF($A$5:$A$204=$A105,$I$5:$I$204))),"Cheapest",""))</f>
        <v/>
      </c>
      <c r="M105" s="12">
        <f>IF($B105="","",IFERROR($I105/SUMPRODUCT(MIN(IF($A$5:$A$204=$A105,$I$5:$I$204)))-1,""))</f>
        <v/>
      </c>
    </row>
    <row r="106">
      <c r="A106" s="7" t="n"/>
      <c r="B106" s="7" t="n"/>
      <c r="C106" s="7" t="n"/>
      <c r="D106" s="8" t="n"/>
      <c r="E106" s="8" t="n"/>
      <c r="F106" s="8" t="n"/>
      <c r="G106" s="8" t="n"/>
      <c r="H106" s="8" t="n"/>
      <c r="I106" s="9">
        <f>IF($B106="","",SUM($D106:$H106))</f>
        <v/>
      </c>
      <c r="J106" s="10" t="n"/>
      <c r="K106" s="9">
        <f>IFERROR($I106/$J106,"")</f>
        <v/>
      </c>
      <c r="L106" s="11">
        <f>IF($B106="","",IF($I106=SUMPRODUCT(MIN(IF($A$5:$A$204=$A106,$I$5:$I$204))),"Cheapest",""))</f>
        <v/>
      </c>
      <c r="M106" s="12">
        <f>IF($B106="","",IFERROR($I106/SUMPRODUCT(MIN(IF($A$5:$A$204=$A106,$I$5:$I$204)))-1,""))</f>
        <v/>
      </c>
    </row>
    <row r="107">
      <c r="A107" s="7" t="n"/>
      <c r="B107" s="7" t="n"/>
      <c r="C107" s="7" t="n"/>
      <c r="D107" s="8" t="n"/>
      <c r="E107" s="8" t="n"/>
      <c r="F107" s="8" t="n"/>
      <c r="G107" s="8" t="n"/>
      <c r="H107" s="8" t="n"/>
      <c r="I107" s="9">
        <f>IF($B107="","",SUM($D107:$H107))</f>
        <v/>
      </c>
      <c r="J107" s="10" t="n"/>
      <c r="K107" s="9">
        <f>IFERROR($I107/$J107,"")</f>
        <v/>
      </c>
      <c r="L107" s="11">
        <f>IF($B107="","",IF($I107=SUMPRODUCT(MIN(IF($A$5:$A$204=$A107,$I$5:$I$204))),"Cheapest",""))</f>
        <v/>
      </c>
      <c r="M107" s="12">
        <f>IF($B107="","",IFERROR($I107/SUMPRODUCT(MIN(IF($A$5:$A$204=$A107,$I$5:$I$204)))-1,""))</f>
        <v/>
      </c>
    </row>
    <row r="108">
      <c r="A108" s="7" t="n"/>
      <c r="B108" s="7" t="n"/>
      <c r="C108" s="7" t="n"/>
      <c r="D108" s="8" t="n"/>
      <c r="E108" s="8" t="n"/>
      <c r="F108" s="8" t="n"/>
      <c r="G108" s="8" t="n"/>
      <c r="H108" s="8" t="n"/>
      <c r="I108" s="9">
        <f>IF($B108="","",SUM($D108:$H108))</f>
        <v/>
      </c>
      <c r="J108" s="10" t="n"/>
      <c r="K108" s="9">
        <f>IFERROR($I108/$J108,"")</f>
        <v/>
      </c>
      <c r="L108" s="11">
        <f>IF($B108="","",IF($I108=SUMPRODUCT(MIN(IF($A$5:$A$204=$A108,$I$5:$I$204))),"Cheapest",""))</f>
        <v/>
      </c>
      <c r="M108" s="12">
        <f>IF($B108="","",IFERROR($I108/SUMPRODUCT(MIN(IF($A$5:$A$204=$A108,$I$5:$I$204)))-1,""))</f>
        <v/>
      </c>
    </row>
    <row r="109">
      <c r="A109" s="7" t="n"/>
      <c r="B109" s="7" t="n"/>
      <c r="C109" s="7" t="n"/>
      <c r="D109" s="8" t="n"/>
      <c r="E109" s="8" t="n"/>
      <c r="F109" s="8" t="n"/>
      <c r="G109" s="8" t="n"/>
      <c r="H109" s="8" t="n"/>
      <c r="I109" s="9">
        <f>IF($B109="","",SUM($D109:$H109))</f>
        <v/>
      </c>
      <c r="J109" s="10" t="n"/>
      <c r="K109" s="9">
        <f>IFERROR($I109/$J109,"")</f>
        <v/>
      </c>
      <c r="L109" s="11">
        <f>IF($B109="","",IF($I109=SUMPRODUCT(MIN(IF($A$5:$A$204=$A109,$I$5:$I$204))),"Cheapest",""))</f>
        <v/>
      </c>
      <c r="M109" s="12">
        <f>IF($B109="","",IFERROR($I109/SUMPRODUCT(MIN(IF($A$5:$A$204=$A109,$I$5:$I$204)))-1,""))</f>
        <v/>
      </c>
    </row>
    <row r="110">
      <c r="A110" s="7" t="n"/>
      <c r="B110" s="7" t="n"/>
      <c r="C110" s="7" t="n"/>
      <c r="D110" s="8" t="n"/>
      <c r="E110" s="8" t="n"/>
      <c r="F110" s="8" t="n"/>
      <c r="G110" s="8" t="n"/>
      <c r="H110" s="8" t="n"/>
      <c r="I110" s="9">
        <f>IF($B110="","",SUM($D110:$H110))</f>
        <v/>
      </c>
      <c r="J110" s="10" t="n"/>
      <c r="K110" s="9">
        <f>IFERROR($I110/$J110,"")</f>
        <v/>
      </c>
      <c r="L110" s="11">
        <f>IF($B110="","",IF($I110=SUMPRODUCT(MIN(IF($A$5:$A$204=$A110,$I$5:$I$204))),"Cheapest",""))</f>
        <v/>
      </c>
      <c r="M110" s="12">
        <f>IF($B110="","",IFERROR($I110/SUMPRODUCT(MIN(IF($A$5:$A$204=$A110,$I$5:$I$204)))-1,""))</f>
        <v/>
      </c>
    </row>
    <row r="111">
      <c r="A111" s="7" t="n"/>
      <c r="B111" s="7" t="n"/>
      <c r="C111" s="7" t="n"/>
      <c r="D111" s="8" t="n"/>
      <c r="E111" s="8" t="n"/>
      <c r="F111" s="8" t="n"/>
      <c r="G111" s="8" t="n"/>
      <c r="H111" s="8" t="n"/>
      <c r="I111" s="9">
        <f>IF($B111="","",SUM($D111:$H111))</f>
        <v/>
      </c>
      <c r="J111" s="10" t="n"/>
      <c r="K111" s="9">
        <f>IFERROR($I111/$J111,"")</f>
        <v/>
      </c>
      <c r="L111" s="11">
        <f>IF($B111="","",IF($I111=SUMPRODUCT(MIN(IF($A$5:$A$204=$A111,$I$5:$I$204))),"Cheapest",""))</f>
        <v/>
      </c>
      <c r="M111" s="12">
        <f>IF($B111="","",IFERROR($I111/SUMPRODUCT(MIN(IF($A$5:$A$204=$A111,$I$5:$I$204)))-1,""))</f>
        <v/>
      </c>
    </row>
    <row r="112">
      <c r="A112" s="7" t="n"/>
      <c r="B112" s="7" t="n"/>
      <c r="C112" s="7" t="n"/>
      <c r="D112" s="8" t="n"/>
      <c r="E112" s="8" t="n"/>
      <c r="F112" s="8" t="n"/>
      <c r="G112" s="8" t="n"/>
      <c r="H112" s="8" t="n"/>
      <c r="I112" s="9">
        <f>IF($B112="","",SUM($D112:$H112))</f>
        <v/>
      </c>
      <c r="J112" s="10" t="n"/>
      <c r="K112" s="9">
        <f>IFERROR($I112/$J112,"")</f>
        <v/>
      </c>
      <c r="L112" s="11">
        <f>IF($B112="","",IF($I112=SUMPRODUCT(MIN(IF($A$5:$A$204=$A112,$I$5:$I$204))),"Cheapest",""))</f>
        <v/>
      </c>
      <c r="M112" s="12">
        <f>IF($B112="","",IFERROR($I112/SUMPRODUCT(MIN(IF($A$5:$A$204=$A112,$I$5:$I$204)))-1,""))</f>
        <v/>
      </c>
    </row>
    <row r="113">
      <c r="A113" s="7" t="n"/>
      <c r="B113" s="7" t="n"/>
      <c r="C113" s="7" t="n"/>
      <c r="D113" s="8" t="n"/>
      <c r="E113" s="8" t="n"/>
      <c r="F113" s="8" t="n"/>
      <c r="G113" s="8" t="n"/>
      <c r="H113" s="8" t="n"/>
      <c r="I113" s="9">
        <f>IF($B113="","",SUM($D113:$H113))</f>
        <v/>
      </c>
      <c r="J113" s="10" t="n"/>
      <c r="K113" s="9">
        <f>IFERROR($I113/$J113,"")</f>
        <v/>
      </c>
      <c r="L113" s="11">
        <f>IF($B113="","",IF($I113=SUMPRODUCT(MIN(IF($A$5:$A$204=$A113,$I$5:$I$204))),"Cheapest",""))</f>
        <v/>
      </c>
      <c r="M113" s="12">
        <f>IF($B113="","",IFERROR($I113/SUMPRODUCT(MIN(IF($A$5:$A$204=$A113,$I$5:$I$204)))-1,""))</f>
        <v/>
      </c>
    </row>
    <row r="114">
      <c r="A114" s="7" t="n"/>
      <c r="B114" s="7" t="n"/>
      <c r="C114" s="7" t="n"/>
      <c r="D114" s="8" t="n"/>
      <c r="E114" s="8" t="n"/>
      <c r="F114" s="8" t="n"/>
      <c r="G114" s="8" t="n"/>
      <c r="H114" s="8" t="n"/>
      <c r="I114" s="9">
        <f>IF($B114="","",SUM($D114:$H114))</f>
        <v/>
      </c>
      <c r="J114" s="10" t="n"/>
      <c r="K114" s="9">
        <f>IFERROR($I114/$J114,"")</f>
        <v/>
      </c>
      <c r="L114" s="11">
        <f>IF($B114="","",IF($I114=SUMPRODUCT(MIN(IF($A$5:$A$204=$A114,$I$5:$I$204))),"Cheapest",""))</f>
        <v/>
      </c>
      <c r="M114" s="12">
        <f>IF($B114="","",IFERROR($I114/SUMPRODUCT(MIN(IF($A$5:$A$204=$A114,$I$5:$I$204)))-1,""))</f>
        <v/>
      </c>
    </row>
    <row r="115">
      <c r="A115" s="7" t="n"/>
      <c r="B115" s="7" t="n"/>
      <c r="C115" s="7" t="n"/>
      <c r="D115" s="8" t="n"/>
      <c r="E115" s="8" t="n"/>
      <c r="F115" s="8" t="n"/>
      <c r="G115" s="8" t="n"/>
      <c r="H115" s="8" t="n"/>
      <c r="I115" s="9">
        <f>IF($B115="","",SUM($D115:$H115))</f>
        <v/>
      </c>
      <c r="J115" s="10" t="n"/>
      <c r="K115" s="9">
        <f>IFERROR($I115/$J115,"")</f>
        <v/>
      </c>
      <c r="L115" s="11">
        <f>IF($B115="","",IF($I115=SUMPRODUCT(MIN(IF($A$5:$A$204=$A115,$I$5:$I$204))),"Cheapest",""))</f>
        <v/>
      </c>
      <c r="M115" s="12">
        <f>IF($B115="","",IFERROR($I115/SUMPRODUCT(MIN(IF($A$5:$A$204=$A115,$I$5:$I$204)))-1,""))</f>
        <v/>
      </c>
    </row>
    <row r="116">
      <c r="A116" s="7" t="n"/>
      <c r="B116" s="7" t="n"/>
      <c r="C116" s="7" t="n"/>
      <c r="D116" s="8" t="n"/>
      <c r="E116" s="8" t="n"/>
      <c r="F116" s="8" t="n"/>
      <c r="G116" s="8" t="n"/>
      <c r="H116" s="8" t="n"/>
      <c r="I116" s="9">
        <f>IF($B116="","",SUM($D116:$H116))</f>
        <v/>
      </c>
      <c r="J116" s="10" t="n"/>
      <c r="K116" s="9">
        <f>IFERROR($I116/$J116,"")</f>
        <v/>
      </c>
      <c r="L116" s="11">
        <f>IF($B116="","",IF($I116=SUMPRODUCT(MIN(IF($A$5:$A$204=$A116,$I$5:$I$204))),"Cheapest",""))</f>
        <v/>
      </c>
      <c r="M116" s="12">
        <f>IF($B116="","",IFERROR($I116/SUMPRODUCT(MIN(IF($A$5:$A$204=$A116,$I$5:$I$204)))-1,""))</f>
        <v/>
      </c>
    </row>
    <row r="117">
      <c r="A117" s="7" t="n"/>
      <c r="B117" s="7" t="n"/>
      <c r="C117" s="7" t="n"/>
      <c r="D117" s="8" t="n"/>
      <c r="E117" s="8" t="n"/>
      <c r="F117" s="8" t="n"/>
      <c r="G117" s="8" t="n"/>
      <c r="H117" s="8" t="n"/>
      <c r="I117" s="9">
        <f>IF($B117="","",SUM($D117:$H117))</f>
        <v/>
      </c>
      <c r="J117" s="10" t="n"/>
      <c r="K117" s="9">
        <f>IFERROR($I117/$J117,"")</f>
        <v/>
      </c>
      <c r="L117" s="11">
        <f>IF($B117="","",IF($I117=SUMPRODUCT(MIN(IF($A$5:$A$204=$A117,$I$5:$I$204))),"Cheapest",""))</f>
        <v/>
      </c>
      <c r="M117" s="12">
        <f>IF($B117="","",IFERROR($I117/SUMPRODUCT(MIN(IF($A$5:$A$204=$A117,$I$5:$I$204)))-1,""))</f>
        <v/>
      </c>
    </row>
    <row r="118">
      <c r="A118" s="7" t="n"/>
      <c r="B118" s="7" t="n"/>
      <c r="C118" s="7" t="n"/>
      <c r="D118" s="8" t="n"/>
      <c r="E118" s="8" t="n"/>
      <c r="F118" s="8" t="n"/>
      <c r="G118" s="8" t="n"/>
      <c r="H118" s="8" t="n"/>
      <c r="I118" s="9">
        <f>IF($B118="","",SUM($D118:$H118))</f>
        <v/>
      </c>
      <c r="J118" s="10" t="n"/>
      <c r="K118" s="9">
        <f>IFERROR($I118/$J118,"")</f>
        <v/>
      </c>
      <c r="L118" s="11">
        <f>IF($B118="","",IF($I118=SUMPRODUCT(MIN(IF($A$5:$A$204=$A118,$I$5:$I$204))),"Cheapest",""))</f>
        <v/>
      </c>
      <c r="M118" s="12">
        <f>IF($B118="","",IFERROR($I118/SUMPRODUCT(MIN(IF($A$5:$A$204=$A118,$I$5:$I$204)))-1,""))</f>
        <v/>
      </c>
    </row>
    <row r="119">
      <c r="A119" s="7" t="n"/>
      <c r="B119" s="7" t="n"/>
      <c r="C119" s="7" t="n"/>
      <c r="D119" s="8" t="n"/>
      <c r="E119" s="8" t="n"/>
      <c r="F119" s="8" t="n"/>
      <c r="G119" s="8" t="n"/>
      <c r="H119" s="8" t="n"/>
      <c r="I119" s="9">
        <f>IF($B119="","",SUM($D119:$H119))</f>
        <v/>
      </c>
      <c r="J119" s="10" t="n"/>
      <c r="K119" s="9">
        <f>IFERROR($I119/$J119,"")</f>
        <v/>
      </c>
      <c r="L119" s="11">
        <f>IF($B119="","",IF($I119=SUMPRODUCT(MIN(IF($A$5:$A$204=$A119,$I$5:$I$204))),"Cheapest",""))</f>
        <v/>
      </c>
      <c r="M119" s="12">
        <f>IF($B119="","",IFERROR($I119/SUMPRODUCT(MIN(IF($A$5:$A$204=$A119,$I$5:$I$204)))-1,""))</f>
        <v/>
      </c>
    </row>
    <row r="120">
      <c r="A120" s="7" t="n"/>
      <c r="B120" s="7" t="n"/>
      <c r="C120" s="7" t="n"/>
      <c r="D120" s="8" t="n"/>
      <c r="E120" s="8" t="n"/>
      <c r="F120" s="8" t="n"/>
      <c r="G120" s="8" t="n"/>
      <c r="H120" s="8" t="n"/>
      <c r="I120" s="9">
        <f>IF($B120="","",SUM($D120:$H120))</f>
        <v/>
      </c>
      <c r="J120" s="10" t="n"/>
      <c r="K120" s="9">
        <f>IFERROR($I120/$J120,"")</f>
        <v/>
      </c>
      <c r="L120" s="11">
        <f>IF($B120="","",IF($I120=SUMPRODUCT(MIN(IF($A$5:$A$204=$A120,$I$5:$I$204))),"Cheapest",""))</f>
        <v/>
      </c>
      <c r="M120" s="12">
        <f>IF($B120="","",IFERROR($I120/SUMPRODUCT(MIN(IF($A$5:$A$204=$A120,$I$5:$I$204)))-1,""))</f>
        <v/>
      </c>
    </row>
    <row r="121">
      <c r="A121" s="7" t="n"/>
      <c r="B121" s="7" t="n"/>
      <c r="C121" s="7" t="n"/>
      <c r="D121" s="8" t="n"/>
      <c r="E121" s="8" t="n"/>
      <c r="F121" s="8" t="n"/>
      <c r="G121" s="8" t="n"/>
      <c r="H121" s="8" t="n"/>
      <c r="I121" s="9">
        <f>IF($B121="","",SUM($D121:$H121))</f>
        <v/>
      </c>
      <c r="J121" s="10" t="n"/>
      <c r="K121" s="9">
        <f>IFERROR($I121/$J121,"")</f>
        <v/>
      </c>
      <c r="L121" s="11">
        <f>IF($B121="","",IF($I121=SUMPRODUCT(MIN(IF($A$5:$A$204=$A121,$I$5:$I$204))),"Cheapest",""))</f>
        <v/>
      </c>
      <c r="M121" s="12">
        <f>IF($B121="","",IFERROR($I121/SUMPRODUCT(MIN(IF($A$5:$A$204=$A121,$I$5:$I$204)))-1,""))</f>
        <v/>
      </c>
    </row>
    <row r="122">
      <c r="A122" s="7" t="n"/>
      <c r="B122" s="7" t="n"/>
      <c r="C122" s="7" t="n"/>
      <c r="D122" s="8" t="n"/>
      <c r="E122" s="8" t="n"/>
      <c r="F122" s="8" t="n"/>
      <c r="G122" s="8" t="n"/>
      <c r="H122" s="8" t="n"/>
      <c r="I122" s="9">
        <f>IF($B122="","",SUM($D122:$H122))</f>
        <v/>
      </c>
      <c r="J122" s="10" t="n"/>
      <c r="K122" s="9">
        <f>IFERROR($I122/$J122,"")</f>
        <v/>
      </c>
      <c r="L122" s="11">
        <f>IF($B122="","",IF($I122=SUMPRODUCT(MIN(IF($A$5:$A$204=$A122,$I$5:$I$204))),"Cheapest",""))</f>
        <v/>
      </c>
      <c r="M122" s="12">
        <f>IF($B122="","",IFERROR($I122/SUMPRODUCT(MIN(IF($A$5:$A$204=$A122,$I$5:$I$204)))-1,""))</f>
        <v/>
      </c>
    </row>
    <row r="123">
      <c r="A123" s="7" t="n"/>
      <c r="B123" s="7" t="n"/>
      <c r="C123" s="7" t="n"/>
      <c r="D123" s="8" t="n"/>
      <c r="E123" s="8" t="n"/>
      <c r="F123" s="8" t="n"/>
      <c r="G123" s="8" t="n"/>
      <c r="H123" s="8" t="n"/>
      <c r="I123" s="9">
        <f>IF($B123="","",SUM($D123:$H123))</f>
        <v/>
      </c>
      <c r="J123" s="10" t="n"/>
      <c r="K123" s="9">
        <f>IFERROR($I123/$J123,"")</f>
        <v/>
      </c>
      <c r="L123" s="11">
        <f>IF($B123="","",IF($I123=SUMPRODUCT(MIN(IF($A$5:$A$204=$A123,$I$5:$I$204))),"Cheapest",""))</f>
        <v/>
      </c>
      <c r="M123" s="12">
        <f>IF($B123="","",IFERROR($I123/SUMPRODUCT(MIN(IF($A$5:$A$204=$A123,$I$5:$I$204)))-1,""))</f>
        <v/>
      </c>
    </row>
    <row r="124">
      <c r="A124" s="7" t="n"/>
      <c r="B124" s="7" t="n"/>
      <c r="C124" s="7" t="n"/>
      <c r="D124" s="8" t="n"/>
      <c r="E124" s="8" t="n"/>
      <c r="F124" s="8" t="n"/>
      <c r="G124" s="8" t="n"/>
      <c r="H124" s="8" t="n"/>
      <c r="I124" s="9">
        <f>IF($B124="","",SUM($D124:$H124))</f>
        <v/>
      </c>
      <c r="J124" s="10" t="n"/>
      <c r="K124" s="9">
        <f>IFERROR($I124/$J124,"")</f>
        <v/>
      </c>
      <c r="L124" s="11">
        <f>IF($B124="","",IF($I124=SUMPRODUCT(MIN(IF($A$5:$A$204=$A124,$I$5:$I$204))),"Cheapest",""))</f>
        <v/>
      </c>
      <c r="M124" s="12">
        <f>IF($B124="","",IFERROR($I124/SUMPRODUCT(MIN(IF($A$5:$A$204=$A124,$I$5:$I$204)))-1,""))</f>
        <v/>
      </c>
    </row>
    <row r="125">
      <c r="A125" s="7" t="n"/>
      <c r="B125" s="7" t="n"/>
      <c r="C125" s="7" t="n"/>
      <c r="D125" s="8" t="n"/>
      <c r="E125" s="8" t="n"/>
      <c r="F125" s="8" t="n"/>
      <c r="G125" s="8" t="n"/>
      <c r="H125" s="8" t="n"/>
      <c r="I125" s="9">
        <f>IF($B125="","",SUM($D125:$H125))</f>
        <v/>
      </c>
      <c r="J125" s="10" t="n"/>
      <c r="K125" s="9">
        <f>IFERROR($I125/$J125,"")</f>
        <v/>
      </c>
      <c r="L125" s="11">
        <f>IF($B125="","",IF($I125=SUMPRODUCT(MIN(IF($A$5:$A$204=$A125,$I$5:$I$204))),"Cheapest",""))</f>
        <v/>
      </c>
      <c r="M125" s="12">
        <f>IF($B125="","",IFERROR($I125/SUMPRODUCT(MIN(IF($A$5:$A$204=$A125,$I$5:$I$204)))-1,""))</f>
        <v/>
      </c>
    </row>
    <row r="126">
      <c r="A126" s="7" t="n"/>
      <c r="B126" s="7" t="n"/>
      <c r="C126" s="7" t="n"/>
      <c r="D126" s="8" t="n"/>
      <c r="E126" s="8" t="n"/>
      <c r="F126" s="8" t="n"/>
      <c r="G126" s="8" t="n"/>
      <c r="H126" s="8" t="n"/>
      <c r="I126" s="9">
        <f>IF($B126="","",SUM($D126:$H126))</f>
        <v/>
      </c>
      <c r="J126" s="10" t="n"/>
      <c r="K126" s="9">
        <f>IFERROR($I126/$J126,"")</f>
        <v/>
      </c>
      <c r="L126" s="11">
        <f>IF($B126="","",IF($I126=SUMPRODUCT(MIN(IF($A$5:$A$204=$A126,$I$5:$I$204))),"Cheapest",""))</f>
        <v/>
      </c>
      <c r="M126" s="12">
        <f>IF($B126="","",IFERROR($I126/SUMPRODUCT(MIN(IF($A$5:$A$204=$A126,$I$5:$I$204)))-1,""))</f>
        <v/>
      </c>
    </row>
    <row r="127">
      <c r="A127" s="7" t="n"/>
      <c r="B127" s="7" t="n"/>
      <c r="C127" s="7" t="n"/>
      <c r="D127" s="8" t="n"/>
      <c r="E127" s="8" t="n"/>
      <c r="F127" s="8" t="n"/>
      <c r="G127" s="8" t="n"/>
      <c r="H127" s="8" t="n"/>
      <c r="I127" s="9">
        <f>IF($B127="","",SUM($D127:$H127))</f>
        <v/>
      </c>
      <c r="J127" s="10" t="n"/>
      <c r="K127" s="9">
        <f>IFERROR($I127/$J127,"")</f>
        <v/>
      </c>
      <c r="L127" s="11">
        <f>IF($B127="","",IF($I127=SUMPRODUCT(MIN(IF($A$5:$A$204=$A127,$I$5:$I$204))),"Cheapest",""))</f>
        <v/>
      </c>
      <c r="M127" s="12">
        <f>IF($B127="","",IFERROR($I127/SUMPRODUCT(MIN(IF($A$5:$A$204=$A127,$I$5:$I$204)))-1,""))</f>
        <v/>
      </c>
    </row>
    <row r="128">
      <c r="A128" s="7" t="n"/>
      <c r="B128" s="7" t="n"/>
      <c r="C128" s="7" t="n"/>
      <c r="D128" s="8" t="n"/>
      <c r="E128" s="8" t="n"/>
      <c r="F128" s="8" t="n"/>
      <c r="G128" s="8" t="n"/>
      <c r="H128" s="8" t="n"/>
      <c r="I128" s="9">
        <f>IF($B128="","",SUM($D128:$H128))</f>
        <v/>
      </c>
      <c r="J128" s="10" t="n"/>
      <c r="K128" s="9">
        <f>IFERROR($I128/$J128,"")</f>
        <v/>
      </c>
      <c r="L128" s="11">
        <f>IF($B128="","",IF($I128=SUMPRODUCT(MIN(IF($A$5:$A$204=$A128,$I$5:$I$204))),"Cheapest",""))</f>
        <v/>
      </c>
      <c r="M128" s="12">
        <f>IF($B128="","",IFERROR($I128/SUMPRODUCT(MIN(IF($A$5:$A$204=$A128,$I$5:$I$204)))-1,""))</f>
        <v/>
      </c>
    </row>
    <row r="129">
      <c r="A129" s="7" t="n"/>
      <c r="B129" s="7" t="n"/>
      <c r="C129" s="7" t="n"/>
      <c r="D129" s="8" t="n"/>
      <c r="E129" s="8" t="n"/>
      <c r="F129" s="8" t="n"/>
      <c r="G129" s="8" t="n"/>
      <c r="H129" s="8" t="n"/>
      <c r="I129" s="9">
        <f>IF($B129="","",SUM($D129:$H129))</f>
        <v/>
      </c>
      <c r="J129" s="10" t="n"/>
      <c r="K129" s="9">
        <f>IFERROR($I129/$J129,"")</f>
        <v/>
      </c>
      <c r="L129" s="11">
        <f>IF($B129="","",IF($I129=SUMPRODUCT(MIN(IF($A$5:$A$204=$A129,$I$5:$I$204))),"Cheapest",""))</f>
        <v/>
      </c>
      <c r="M129" s="12">
        <f>IF($B129="","",IFERROR($I129/SUMPRODUCT(MIN(IF($A$5:$A$204=$A129,$I$5:$I$204)))-1,""))</f>
        <v/>
      </c>
    </row>
    <row r="130">
      <c r="A130" s="7" t="n"/>
      <c r="B130" s="7" t="n"/>
      <c r="C130" s="7" t="n"/>
      <c r="D130" s="8" t="n"/>
      <c r="E130" s="8" t="n"/>
      <c r="F130" s="8" t="n"/>
      <c r="G130" s="8" t="n"/>
      <c r="H130" s="8" t="n"/>
      <c r="I130" s="9">
        <f>IF($B130="","",SUM($D130:$H130))</f>
        <v/>
      </c>
      <c r="J130" s="10" t="n"/>
      <c r="K130" s="9">
        <f>IFERROR($I130/$J130,"")</f>
        <v/>
      </c>
      <c r="L130" s="11">
        <f>IF($B130="","",IF($I130=SUMPRODUCT(MIN(IF($A$5:$A$204=$A130,$I$5:$I$204))),"Cheapest",""))</f>
        <v/>
      </c>
      <c r="M130" s="12">
        <f>IF($B130="","",IFERROR($I130/SUMPRODUCT(MIN(IF($A$5:$A$204=$A130,$I$5:$I$204)))-1,""))</f>
        <v/>
      </c>
    </row>
    <row r="131">
      <c r="A131" s="7" t="n"/>
      <c r="B131" s="7" t="n"/>
      <c r="C131" s="7" t="n"/>
      <c r="D131" s="8" t="n"/>
      <c r="E131" s="8" t="n"/>
      <c r="F131" s="8" t="n"/>
      <c r="G131" s="8" t="n"/>
      <c r="H131" s="8" t="n"/>
      <c r="I131" s="9">
        <f>IF($B131="","",SUM($D131:$H131))</f>
        <v/>
      </c>
      <c r="J131" s="10" t="n"/>
      <c r="K131" s="9">
        <f>IFERROR($I131/$J131,"")</f>
        <v/>
      </c>
      <c r="L131" s="11">
        <f>IF($B131="","",IF($I131=SUMPRODUCT(MIN(IF($A$5:$A$204=$A131,$I$5:$I$204))),"Cheapest",""))</f>
        <v/>
      </c>
      <c r="M131" s="12">
        <f>IF($B131="","",IFERROR($I131/SUMPRODUCT(MIN(IF($A$5:$A$204=$A131,$I$5:$I$204)))-1,""))</f>
        <v/>
      </c>
    </row>
    <row r="132">
      <c r="A132" s="7" t="n"/>
      <c r="B132" s="7" t="n"/>
      <c r="C132" s="7" t="n"/>
      <c r="D132" s="8" t="n"/>
      <c r="E132" s="8" t="n"/>
      <c r="F132" s="8" t="n"/>
      <c r="G132" s="8" t="n"/>
      <c r="H132" s="8" t="n"/>
      <c r="I132" s="9">
        <f>IF($B132="","",SUM($D132:$H132))</f>
        <v/>
      </c>
      <c r="J132" s="10" t="n"/>
      <c r="K132" s="9">
        <f>IFERROR($I132/$J132,"")</f>
        <v/>
      </c>
      <c r="L132" s="11">
        <f>IF($B132="","",IF($I132=SUMPRODUCT(MIN(IF($A$5:$A$204=$A132,$I$5:$I$204))),"Cheapest",""))</f>
        <v/>
      </c>
      <c r="M132" s="12">
        <f>IF($B132="","",IFERROR($I132/SUMPRODUCT(MIN(IF($A$5:$A$204=$A132,$I$5:$I$204)))-1,""))</f>
        <v/>
      </c>
    </row>
    <row r="133">
      <c r="A133" s="7" t="n"/>
      <c r="B133" s="7" t="n"/>
      <c r="C133" s="7" t="n"/>
      <c r="D133" s="8" t="n"/>
      <c r="E133" s="8" t="n"/>
      <c r="F133" s="8" t="n"/>
      <c r="G133" s="8" t="n"/>
      <c r="H133" s="8" t="n"/>
      <c r="I133" s="9">
        <f>IF($B133="","",SUM($D133:$H133))</f>
        <v/>
      </c>
      <c r="J133" s="10" t="n"/>
      <c r="K133" s="9">
        <f>IFERROR($I133/$J133,"")</f>
        <v/>
      </c>
      <c r="L133" s="11">
        <f>IF($B133="","",IF($I133=SUMPRODUCT(MIN(IF($A$5:$A$204=$A133,$I$5:$I$204))),"Cheapest",""))</f>
        <v/>
      </c>
      <c r="M133" s="12">
        <f>IF($B133="","",IFERROR($I133/SUMPRODUCT(MIN(IF($A$5:$A$204=$A133,$I$5:$I$204)))-1,""))</f>
        <v/>
      </c>
    </row>
    <row r="134">
      <c r="A134" s="7" t="n"/>
      <c r="B134" s="7" t="n"/>
      <c r="C134" s="7" t="n"/>
      <c r="D134" s="8" t="n"/>
      <c r="E134" s="8" t="n"/>
      <c r="F134" s="8" t="n"/>
      <c r="G134" s="8" t="n"/>
      <c r="H134" s="8" t="n"/>
      <c r="I134" s="9">
        <f>IF($B134="","",SUM($D134:$H134))</f>
        <v/>
      </c>
      <c r="J134" s="10" t="n"/>
      <c r="K134" s="9">
        <f>IFERROR($I134/$J134,"")</f>
        <v/>
      </c>
      <c r="L134" s="11">
        <f>IF($B134="","",IF($I134=SUMPRODUCT(MIN(IF($A$5:$A$204=$A134,$I$5:$I$204))),"Cheapest",""))</f>
        <v/>
      </c>
      <c r="M134" s="12">
        <f>IF($B134="","",IFERROR($I134/SUMPRODUCT(MIN(IF($A$5:$A$204=$A134,$I$5:$I$204)))-1,""))</f>
        <v/>
      </c>
    </row>
    <row r="135">
      <c r="A135" s="7" t="n"/>
      <c r="B135" s="7" t="n"/>
      <c r="C135" s="7" t="n"/>
      <c r="D135" s="8" t="n"/>
      <c r="E135" s="8" t="n"/>
      <c r="F135" s="8" t="n"/>
      <c r="G135" s="8" t="n"/>
      <c r="H135" s="8" t="n"/>
      <c r="I135" s="9">
        <f>IF($B135="","",SUM($D135:$H135))</f>
        <v/>
      </c>
      <c r="J135" s="10" t="n"/>
      <c r="K135" s="9">
        <f>IFERROR($I135/$J135,"")</f>
        <v/>
      </c>
      <c r="L135" s="11">
        <f>IF($B135="","",IF($I135=SUMPRODUCT(MIN(IF($A$5:$A$204=$A135,$I$5:$I$204))),"Cheapest",""))</f>
        <v/>
      </c>
      <c r="M135" s="12">
        <f>IF($B135="","",IFERROR($I135/SUMPRODUCT(MIN(IF($A$5:$A$204=$A135,$I$5:$I$204)))-1,""))</f>
        <v/>
      </c>
    </row>
    <row r="136">
      <c r="A136" s="7" t="n"/>
      <c r="B136" s="7" t="n"/>
      <c r="C136" s="7" t="n"/>
      <c r="D136" s="8" t="n"/>
      <c r="E136" s="8" t="n"/>
      <c r="F136" s="8" t="n"/>
      <c r="G136" s="8" t="n"/>
      <c r="H136" s="8" t="n"/>
      <c r="I136" s="9">
        <f>IF($B136="","",SUM($D136:$H136))</f>
        <v/>
      </c>
      <c r="J136" s="10" t="n"/>
      <c r="K136" s="9">
        <f>IFERROR($I136/$J136,"")</f>
        <v/>
      </c>
      <c r="L136" s="11">
        <f>IF($B136="","",IF($I136=SUMPRODUCT(MIN(IF($A$5:$A$204=$A136,$I$5:$I$204))),"Cheapest",""))</f>
        <v/>
      </c>
      <c r="M136" s="12">
        <f>IF($B136="","",IFERROR($I136/SUMPRODUCT(MIN(IF($A$5:$A$204=$A136,$I$5:$I$204)))-1,""))</f>
        <v/>
      </c>
    </row>
    <row r="137">
      <c r="A137" s="7" t="n"/>
      <c r="B137" s="7" t="n"/>
      <c r="C137" s="7" t="n"/>
      <c r="D137" s="8" t="n"/>
      <c r="E137" s="8" t="n"/>
      <c r="F137" s="8" t="n"/>
      <c r="G137" s="8" t="n"/>
      <c r="H137" s="8" t="n"/>
      <c r="I137" s="9">
        <f>IF($B137="","",SUM($D137:$H137))</f>
        <v/>
      </c>
      <c r="J137" s="10" t="n"/>
      <c r="K137" s="9">
        <f>IFERROR($I137/$J137,"")</f>
        <v/>
      </c>
      <c r="L137" s="11">
        <f>IF($B137="","",IF($I137=SUMPRODUCT(MIN(IF($A$5:$A$204=$A137,$I$5:$I$204))),"Cheapest",""))</f>
        <v/>
      </c>
      <c r="M137" s="12">
        <f>IF($B137="","",IFERROR($I137/SUMPRODUCT(MIN(IF($A$5:$A$204=$A137,$I$5:$I$204)))-1,""))</f>
        <v/>
      </c>
    </row>
    <row r="138">
      <c r="A138" s="7" t="n"/>
      <c r="B138" s="7" t="n"/>
      <c r="C138" s="7" t="n"/>
      <c r="D138" s="8" t="n"/>
      <c r="E138" s="8" t="n"/>
      <c r="F138" s="8" t="n"/>
      <c r="G138" s="8" t="n"/>
      <c r="H138" s="8" t="n"/>
      <c r="I138" s="9">
        <f>IF($B138="","",SUM($D138:$H138))</f>
        <v/>
      </c>
      <c r="J138" s="10" t="n"/>
      <c r="K138" s="9">
        <f>IFERROR($I138/$J138,"")</f>
        <v/>
      </c>
      <c r="L138" s="11">
        <f>IF($B138="","",IF($I138=SUMPRODUCT(MIN(IF($A$5:$A$204=$A138,$I$5:$I$204))),"Cheapest",""))</f>
        <v/>
      </c>
      <c r="M138" s="12">
        <f>IF($B138="","",IFERROR($I138/SUMPRODUCT(MIN(IF($A$5:$A$204=$A138,$I$5:$I$204)))-1,""))</f>
        <v/>
      </c>
    </row>
    <row r="139">
      <c r="A139" s="7" t="n"/>
      <c r="B139" s="7" t="n"/>
      <c r="C139" s="7" t="n"/>
      <c r="D139" s="8" t="n"/>
      <c r="E139" s="8" t="n"/>
      <c r="F139" s="8" t="n"/>
      <c r="G139" s="8" t="n"/>
      <c r="H139" s="8" t="n"/>
      <c r="I139" s="9">
        <f>IF($B139="","",SUM($D139:$H139))</f>
        <v/>
      </c>
      <c r="J139" s="10" t="n"/>
      <c r="K139" s="9">
        <f>IFERROR($I139/$J139,"")</f>
        <v/>
      </c>
      <c r="L139" s="11">
        <f>IF($B139="","",IF($I139=SUMPRODUCT(MIN(IF($A$5:$A$204=$A139,$I$5:$I$204))),"Cheapest",""))</f>
        <v/>
      </c>
      <c r="M139" s="12">
        <f>IF($B139="","",IFERROR($I139/SUMPRODUCT(MIN(IF($A$5:$A$204=$A139,$I$5:$I$204)))-1,""))</f>
        <v/>
      </c>
    </row>
    <row r="140">
      <c r="A140" s="7" t="n"/>
      <c r="B140" s="7" t="n"/>
      <c r="C140" s="7" t="n"/>
      <c r="D140" s="8" t="n"/>
      <c r="E140" s="8" t="n"/>
      <c r="F140" s="8" t="n"/>
      <c r="G140" s="8" t="n"/>
      <c r="H140" s="8" t="n"/>
      <c r="I140" s="9">
        <f>IF($B140="","",SUM($D140:$H140))</f>
        <v/>
      </c>
      <c r="J140" s="10" t="n"/>
      <c r="K140" s="9">
        <f>IFERROR($I140/$J140,"")</f>
        <v/>
      </c>
      <c r="L140" s="11">
        <f>IF($B140="","",IF($I140=SUMPRODUCT(MIN(IF($A$5:$A$204=$A140,$I$5:$I$204))),"Cheapest",""))</f>
        <v/>
      </c>
      <c r="M140" s="12">
        <f>IF($B140="","",IFERROR($I140/SUMPRODUCT(MIN(IF($A$5:$A$204=$A140,$I$5:$I$204)))-1,""))</f>
        <v/>
      </c>
    </row>
    <row r="141">
      <c r="A141" s="7" t="n"/>
      <c r="B141" s="7" t="n"/>
      <c r="C141" s="7" t="n"/>
      <c r="D141" s="8" t="n"/>
      <c r="E141" s="8" t="n"/>
      <c r="F141" s="8" t="n"/>
      <c r="G141" s="8" t="n"/>
      <c r="H141" s="8" t="n"/>
      <c r="I141" s="9">
        <f>IF($B141="","",SUM($D141:$H141))</f>
        <v/>
      </c>
      <c r="J141" s="10" t="n"/>
      <c r="K141" s="9">
        <f>IFERROR($I141/$J141,"")</f>
        <v/>
      </c>
      <c r="L141" s="11">
        <f>IF($B141="","",IF($I141=SUMPRODUCT(MIN(IF($A$5:$A$204=$A141,$I$5:$I$204))),"Cheapest",""))</f>
        <v/>
      </c>
      <c r="M141" s="12">
        <f>IF($B141="","",IFERROR($I141/SUMPRODUCT(MIN(IF($A$5:$A$204=$A141,$I$5:$I$204)))-1,""))</f>
        <v/>
      </c>
    </row>
    <row r="142">
      <c r="A142" s="7" t="n"/>
      <c r="B142" s="7" t="n"/>
      <c r="C142" s="7" t="n"/>
      <c r="D142" s="8" t="n"/>
      <c r="E142" s="8" t="n"/>
      <c r="F142" s="8" t="n"/>
      <c r="G142" s="8" t="n"/>
      <c r="H142" s="8" t="n"/>
      <c r="I142" s="9">
        <f>IF($B142="","",SUM($D142:$H142))</f>
        <v/>
      </c>
      <c r="J142" s="10" t="n"/>
      <c r="K142" s="9">
        <f>IFERROR($I142/$J142,"")</f>
        <v/>
      </c>
      <c r="L142" s="11">
        <f>IF($B142="","",IF($I142=SUMPRODUCT(MIN(IF($A$5:$A$204=$A142,$I$5:$I$204))),"Cheapest",""))</f>
        <v/>
      </c>
      <c r="M142" s="12">
        <f>IF($B142="","",IFERROR($I142/SUMPRODUCT(MIN(IF($A$5:$A$204=$A142,$I$5:$I$204)))-1,""))</f>
        <v/>
      </c>
    </row>
    <row r="143">
      <c r="A143" s="7" t="n"/>
      <c r="B143" s="7" t="n"/>
      <c r="C143" s="7" t="n"/>
      <c r="D143" s="8" t="n"/>
      <c r="E143" s="8" t="n"/>
      <c r="F143" s="8" t="n"/>
      <c r="G143" s="8" t="n"/>
      <c r="H143" s="8" t="n"/>
      <c r="I143" s="9">
        <f>IF($B143="","",SUM($D143:$H143))</f>
        <v/>
      </c>
      <c r="J143" s="10" t="n"/>
      <c r="K143" s="9">
        <f>IFERROR($I143/$J143,"")</f>
        <v/>
      </c>
      <c r="L143" s="11">
        <f>IF($B143="","",IF($I143=SUMPRODUCT(MIN(IF($A$5:$A$204=$A143,$I$5:$I$204))),"Cheapest",""))</f>
        <v/>
      </c>
      <c r="M143" s="12">
        <f>IF($B143="","",IFERROR($I143/SUMPRODUCT(MIN(IF($A$5:$A$204=$A143,$I$5:$I$204)))-1,""))</f>
        <v/>
      </c>
    </row>
    <row r="144">
      <c r="A144" s="7" t="n"/>
      <c r="B144" s="7" t="n"/>
      <c r="C144" s="7" t="n"/>
      <c r="D144" s="8" t="n"/>
      <c r="E144" s="8" t="n"/>
      <c r="F144" s="8" t="n"/>
      <c r="G144" s="8" t="n"/>
      <c r="H144" s="8" t="n"/>
      <c r="I144" s="9">
        <f>IF($B144="","",SUM($D144:$H144))</f>
        <v/>
      </c>
      <c r="J144" s="10" t="n"/>
      <c r="K144" s="9">
        <f>IFERROR($I144/$J144,"")</f>
        <v/>
      </c>
      <c r="L144" s="11">
        <f>IF($B144="","",IF($I144=SUMPRODUCT(MIN(IF($A$5:$A$204=$A144,$I$5:$I$204))),"Cheapest",""))</f>
        <v/>
      </c>
      <c r="M144" s="12">
        <f>IF($B144="","",IFERROR($I144/SUMPRODUCT(MIN(IF($A$5:$A$204=$A144,$I$5:$I$204)))-1,""))</f>
        <v/>
      </c>
    </row>
    <row r="145">
      <c r="A145" s="7" t="n"/>
      <c r="B145" s="7" t="n"/>
      <c r="C145" s="7" t="n"/>
      <c r="D145" s="8" t="n"/>
      <c r="E145" s="8" t="n"/>
      <c r="F145" s="8" t="n"/>
      <c r="G145" s="8" t="n"/>
      <c r="H145" s="8" t="n"/>
      <c r="I145" s="9">
        <f>IF($B145="","",SUM($D145:$H145))</f>
        <v/>
      </c>
      <c r="J145" s="10" t="n"/>
      <c r="K145" s="9">
        <f>IFERROR($I145/$J145,"")</f>
        <v/>
      </c>
      <c r="L145" s="11">
        <f>IF($B145="","",IF($I145=SUMPRODUCT(MIN(IF($A$5:$A$204=$A145,$I$5:$I$204))),"Cheapest",""))</f>
        <v/>
      </c>
      <c r="M145" s="12">
        <f>IF($B145="","",IFERROR($I145/SUMPRODUCT(MIN(IF($A$5:$A$204=$A145,$I$5:$I$204)))-1,""))</f>
        <v/>
      </c>
    </row>
    <row r="146">
      <c r="A146" s="7" t="n"/>
      <c r="B146" s="7" t="n"/>
      <c r="C146" s="7" t="n"/>
      <c r="D146" s="8" t="n"/>
      <c r="E146" s="8" t="n"/>
      <c r="F146" s="8" t="n"/>
      <c r="G146" s="8" t="n"/>
      <c r="H146" s="8" t="n"/>
      <c r="I146" s="9">
        <f>IF($B146="","",SUM($D146:$H146))</f>
        <v/>
      </c>
      <c r="J146" s="10" t="n"/>
      <c r="K146" s="9">
        <f>IFERROR($I146/$J146,"")</f>
        <v/>
      </c>
      <c r="L146" s="11">
        <f>IF($B146="","",IF($I146=SUMPRODUCT(MIN(IF($A$5:$A$204=$A146,$I$5:$I$204))),"Cheapest",""))</f>
        <v/>
      </c>
      <c r="M146" s="12">
        <f>IF($B146="","",IFERROR($I146/SUMPRODUCT(MIN(IF($A$5:$A$204=$A146,$I$5:$I$204)))-1,""))</f>
        <v/>
      </c>
    </row>
    <row r="147">
      <c r="A147" s="7" t="n"/>
      <c r="B147" s="7" t="n"/>
      <c r="C147" s="7" t="n"/>
      <c r="D147" s="8" t="n"/>
      <c r="E147" s="8" t="n"/>
      <c r="F147" s="8" t="n"/>
      <c r="G147" s="8" t="n"/>
      <c r="H147" s="8" t="n"/>
      <c r="I147" s="9">
        <f>IF($B147="","",SUM($D147:$H147))</f>
        <v/>
      </c>
      <c r="J147" s="10" t="n"/>
      <c r="K147" s="9">
        <f>IFERROR($I147/$J147,"")</f>
        <v/>
      </c>
      <c r="L147" s="11">
        <f>IF($B147="","",IF($I147=SUMPRODUCT(MIN(IF($A$5:$A$204=$A147,$I$5:$I$204))),"Cheapest",""))</f>
        <v/>
      </c>
      <c r="M147" s="12">
        <f>IF($B147="","",IFERROR($I147/SUMPRODUCT(MIN(IF($A$5:$A$204=$A147,$I$5:$I$204)))-1,""))</f>
        <v/>
      </c>
    </row>
    <row r="148">
      <c r="A148" s="7" t="n"/>
      <c r="B148" s="7" t="n"/>
      <c r="C148" s="7" t="n"/>
      <c r="D148" s="8" t="n"/>
      <c r="E148" s="8" t="n"/>
      <c r="F148" s="8" t="n"/>
      <c r="G148" s="8" t="n"/>
      <c r="H148" s="8" t="n"/>
      <c r="I148" s="9">
        <f>IF($B148="","",SUM($D148:$H148))</f>
        <v/>
      </c>
      <c r="J148" s="10" t="n"/>
      <c r="K148" s="9">
        <f>IFERROR($I148/$J148,"")</f>
        <v/>
      </c>
      <c r="L148" s="11">
        <f>IF($B148="","",IF($I148=SUMPRODUCT(MIN(IF($A$5:$A$204=$A148,$I$5:$I$204))),"Cheapest",""))</f>
        <v/>
      </c>
      <c r="M148" s="12">
        <f>IF($B148="","",IFERROR($I148/SUMPRODUCT(MIN(IF($A$5:$A$204=$A148,$I$5:$I$204)))-1,""))</f>
        <v/>
      </c>
    </row>
    <row r="149">
      <c r="A149" s="7" t="n"/>
      <c r="B149" s="7" t="n"/>
      <c r="C149" s="7" t="n"/>
      <c r="D149" s="8" t="n"/>
      <c r="E149" s="8" t="n"/>
      <c r="F149" s="8" t="n"/>
      <c r="G149" s="8" t="n"/>
      <c r="H149" s="8" t="n"/>
      <c r="I149" s="9">
        <f>IF($B149="","",SUM($D149:$H149))</f>
        <v/>
      </c>
      <c r="J149" s="10" t="n"/>
      <c r="K149" s="9">
        <f>IFERROR($I149/$J149,"")</f>
        <v/>
      </c>
      <c r="L149" s="11">
        <f>IF($B149="","",IF($I149=SUMPRODUCT(MIN(IF($A$5:$A$204=$A149,$I$5:$I$204))),"Cheapest",""))</f>
        <v/>
      </c>
      <c r="M149" s="12">
        <f>IF($B149="","",IFERROR($I149/SUMPRODUCT(MIN(IF($A$5:$A$204=$A149,$I$5:$I$204)))-1,""))</f>
        <v/>
      </c>
    </row>
    <row r="150">
      <c r="A150" s="7" t="n"/>
      <c r="B150" s="7" t="n"/>
      <c r="C150" s="7" t="n"/>
      <c r="D150" s="8" t="n"/>
      <c r="E150" s="8" t="n"/>
      <c r="F150" s="8" t="n"/>
      <c r="G150" s="8" t="n"/>
      <c r="H150" s="8" t="n"/>
      <c r="I150" s="9">
        <f>IF($B150="","",SUM($D150:$H150))</f>
        <v/>
      </c>
      <c r="J150" s="10" t="n"/>
      <c r="K150" s="9">
        <f>IFERROR($I150/$J150,"")</f>
        <v/>
      </c>
      <c r="L150" s="11">
        <f>IF($B150="","",IF($I150=SUMPRODUCT(MIN(IF($A$5:$A$204=$A150,$I$5:$I$204))),"Cheapest",""))</f>
        <v/>
      </c>
      <c r="M150" s="12">
        <f>IF($B150="","",IFERROR($I150/SUMPRODUCT(MIN(IF($A$5:$A$204=$A150,$I$5:$I$204)))-1,""))</f>
        <v/>
      </c>
    </row>
    <row r="151">
      <c r="A151" s="7" t="n"/>
      <c r="B151" s="7" t="n"/>
      <c r="C151" s="7" t="n"/>
      <c r="D151" s="8" t="n"/>
      <c r="E151" s="8" t="n"/>
      <c r="F151" s="8" t="n"/>
      <c r="G151" s="8" t="n"/>
      <c r="H151" s="8" t="n"/>
      <c r="I151" s="9">
        <f>IF($B151="","",SUM($D151:$H151))</f>
        <v/>
      </c>
      <c r="J151" s="10" t="n"/>
      <c r="K151" s="9">
        <f>IFERROR($I151/$J151,"")</f>
        <v/>
      </c>
      <c r="L151" s="11">
        <f>IF($B151="","",IF($I151=SUMPRODUCT(MIN(IF($A$5:$A$204=$A151,$I$5:$I$204))),"Cheapest",""))</f>
        <v/>
      </c>
      <c r="M151" s="12">
        <f>IF($B151="","",IFERROR($I151/SUMPRODUCT(MIN(IF($A$5:$A$204=$A151,$I$5:$I$204)))-1,""))</f>
        <v/>
      </c>
    </row>
    <row r="152">
      <c r="A152" s="7" t="n"/>
      <c r="B152" s="7" t="n"/>
      <c r="C152" s="7" t="n"/>
      <c r="D152" s="8" t="n"/>
      <c r="E152" s="8" t="n"/>
      <c r="F152" s="8" t="n"/>
      <c r="G152" s="8" t="n"/>
      <c r="H152" s="8" t="n"/>
      <c r="I152" s="9">
        <f>IF($B152="","",SUM($D152:$H152))</f>
        <v/>
      </c>
      <c r="J152" s="10" t="n"/>
      <c r="K152" s="9">
        <f>IFERROR($I152/$J152,"")</f>
        <v/>
      </c>
      <c r="L152" s="11">
        <f>IF($B152="","",IF($I152=SUMPRODUCT(MIN(IF($A$5:$A$204=$A152,$I$5:$I$204))),"Cheapest",""))</f>
        <v/>
      </c>
      <c r="M152" s="12">
        <f>IF($B152="","",IFERROR($I152/SUMPRODUCT(MIN(IF($A$5:$A$204=$A152,$I$5:$I$204)))-1,""))</f>
        <v/>
      </c>
    </row>
    <row r="153">
      <c r="A153" s="7" t="n"/>
      <c r="B153" s="7" t="n"/>
      <c r="C153" s="7" t="n"/>
      <c r="D153" s="8" t="n"/>
      <c r="E153" s="8" t="n"/>
      <c r="F153" s="8" t="n"/>
      <c r="G153" s="8" t="n"/>
      <c r="H153" s="8" t="n"/>
      <c r="I153" s="9">
        <f>IF($B153="","",SUM($D153:$H153))</f>
        <v/>
      </c>
      <c r="J153" s="10" t="n"/>
      <c r="K153" s="9">
        <f>IFERROR($I153/$J153,"")</f>
        <v/>
      </c>
      <c r="L153" s="11">
        <f>IF($B153="","",IF($I153=SUMPRODUCT(MIN(IF($A$5:$A$204=$A153,$I$5:$I$204))),"Cheapest",""))</f>
        <v/>
      </c>
      <c r="M153" s="12">
        <f>IF($B153="","",IFERROR($I153/SUMPRODUCT(MIN(IF($A$5:$A$204=$A153,$I$5:$I$204)))-1,""))</f>
        <v/>
      </c>
    </row>
    <row r="154">
      <c r="A154" s="7" t="n"/>
      <c r="B154" s="7" t="n"/>
      <c r="C154" s="7" t="n"/>
      <c r="D154" s="8" t="n"/>
      <c r="E154" s="8" t="n"/>
      <c r="F154" s="8" t="n"/>
      <c r="G154" s="8" t="n"/>
      <c r="H154" s="8" t="n"/>
      <c r="I154" s="9">
        <f>IF($B154="","",SUM($D154:$H154))</f>
        <v/>
      </c>
      <c r="J154" s="10" t="n"/>
      <c r="K154" s="9">
        <f>IFERROR($I154/$J154,"")</f>
        <v/>
      </c>
      <c r="L154" s="11">
        <f>IF($B154="","",IF($I154=SUMPRODUCT(MIN(IF($A$5:$A$204=$A154,$I$5:$I$204))),"Cheapest",""))</f>
        <v/>
      </c>
      <c r="M154" s="12">
        <f>IF($B154="","",IFERROR($I154/SUMPRODUCT(MIN(IF($A$5:$A$204=$A154,$I$5:$I$204)))-1,""))</f>
        <v/>
      </c>
    </row>
    <row r="155">
      <c r="A155" s="7" t="n"/>
      <c r="B155" s="7" t="n"/>
      <c r="C155" s="7" t="n"/>
      <c r="D155" s="8" t="n"/>
      <c r="E155" s="8" t="n"/>
      <c r="F155" s="8" t="n"/>
      <c r="G155" s="8" t="n"/>
      <c r="H155" s="8" t="n"/>
      <c r="I155" s="9">
        <f>IF($B155="","",SUM($D155:$H155))</f>
        <v/>
      </c>
      <c r="J155" s="10" t="n"/>
      <c r="K155" s="9">
        <f>IFERROR($I155/$J155,"")</f>
        <v/>
      </c>
      <c r="L155" s="11">
        <f>IF($B155="","",IF($I155=SUMPRODUCT(MIN(IF($A$5:$A$204=$A155,$I$5:$I$204))),"Cheapest",""))</f>
        <v/>
      </c>
      <c r="M155" s="12">
        <f>IF($B155="","",IFERROR($I155/SUMPRODUCT(MIN(IF($A$5:$A$204=$A155,$I$5:$I$204)))-1,""))</f>
        <v/>
      </c>
    </row>
    <row r="156">
      <c r="A156" s="7" t="n"/>
      <c r="B156" s="7" t="n"/>
      <c r="C156" s="7" t="n"/>
      <c r="D156" s="8" t="n"/>
      <c r="E156" s="8" t="n"/>
      <c r="F156" s="8" t="n"/>
      <c r="G156" s="8" t="n"/>
      <c r="H156" s="8" t="n"/>
      <c r="I156" s="9">
        <f>IF($B156="","",SUM($D156:$H156))</f>
        <v/>
      </c>
      <c r="J156" s="10" t="n"/>
      <c r="K156" s="9">
        <f>IFERROR($I156/$J156,"")</f>
        <v/>
      </c>
      <c r="L156" s="11">
        <f>IF($B156="","",IF($I156=SUMPRODUCT(MIN(IF($A$5:$A$204=$A156,$I$5:$I$204))),"Cheapest",""))</f>
        <v/>
      </c>
      <c r="M156" s="12">
        <f>IF($B156="","",IFERROR($I156/SUMPRODUCT(MIN(IF($A$5:$A$204=$A156,$I$5:$I$204)))-1,""))</f>
        <v/>
      </c>
    </row>
    <row r="157">
      <c r="A157" s="7" t="n"/>
      <c r="B157" s="7" t="n"/>
      <c r="C157" s="7" t="n"/>
      <c r="D157" s="8" t="n"/>
      <c r="E157" s="8" t="n"/>
      <c r="F157" s="8" t="n"/>
      <c r="G157" s="8" t="n"/>
      <c r="H157" s="8" t="n"/>
      <c r="I157" s="9">
        <f>IF($B157="","",SUM($D157:$H157))</f>
        <v/>
      </c>
      <c r="J157" s="10" t="n"/>
      <c r="K157" s="9">
        <f>IFERROR($I157/$J157,"")</f>
        <v/>
      </c>
      <c r="L157" s="11">
        <f>IF($B157="","",IF($I157=SUMPRODUCT(MIN(IF($A$5:$A$204=$A157,$I$5:$I$204))),"Cheapest",""))</f>
        <v/>
      </c>
      <c r="M157" s="12">
        <f>IF($B157="","",IFERROR($I157/SUMPRODUCT(MIN(IF($A$5:$A$204=$A157,$I$5:$I$204)))-1,""))</f>
        <v/>
      </c>
    </row>
    <row r="158">
      <c r="A158" s="7" t="n"/>
      <c r="B158" s="7" t="n"/>
      <c r="C158" s="7" t="n"/>
      <c r="D158" s="8" t="n"/>
      <c r="E158" s="8" t="n"/>
      <c r="F158" s="8" t="n"/>
      <c r="G158" s="8" t="n"/>
      <c r="H158" s="8" t="n"/>
      <c r="I158" s="9">
        <f>IF($B158="","",SUM($D158:$H158))</f>
        <v/>
      </c>
      <c r="J158" s="10" t="n"/>
      <c r="K158" s="9">
        <f>IFERROR($I158/$J158,"")</f>
        <v/>
      </c>
      <c r="L158" s="11">
        <f>IF($B158="","",IF($I158=SUMPRODUCT(MIN(IF($A$5:$A$204=$A158,$I$5:$I$204))),"Cheapest",""))</f>
        <v/>
      </c>
      <c r="M158" s="12">
        <f>IF($B158="","",IFERROR($I158/SUMPRODUCT(MIN(IF($A$5:$A$204=$A158,$I$5:$I$204)))-1,""))</f>
        <v/>
      </c>
    </row>
    <row r="159">
      <c r="A159" s="7" t="n"/>
      <c r="B159" s="7" t="n"/>
      <c r="C159" s="7" t="n"/>
      <c r="D159" s="8" t="n"/>
      <c r="E159" s="8" t="n"/>
      <c r="F159" s="8" t="n"/>
      <c r="G159" s="8" t="n"/>
      <c r="H159" s="8" t="n"/>
      <c r="I159" s="9">
        <f>IF($B159="","",SUM($D159:$H159))</f>
        <v/>
      </c>
      <c r="J159" s="10" t="n"/>
      <c r="K159" s="9">
        <f>IFERROR($I159/$J159,"")</f>
        <v/>
      </c>
      <c r="L159" s="11">
        <f>IF($B159="","",IF($I159=SUMPRODUCT(MIN(IF($A$5:$A$204=$A159,$I$5:$I$204))),"Cheapest",""))</f>
        <v/>
      </c>
      <c r="M159" s="12">
        <f>IF($B159="","",IFERROR($I159/SUMPRODUCT(MIN(IF($A$5:$A$204=$A159,$I$5:$I$204)))-1,""))</f>
        <v/>
      </c>
    </row>
    <row r="160">
      <c r="A160" s="7" t="n"/>
      <c r="B160" s="7" t="n"/>
      <c r="C160" s="7" t="n"/>
      <c r="D160" s="8" t="n"/>
      <c r="E160" s="8" t="n"/>
      <c r="F160" s="8" t="n"/>
      <c r="G160" s="8" t="n"/>
      <c r="H160" s="8" t="n"/>
      <c r="I160" s="9">
        <f>IF($B160="","",SUM($D160:$H160))</f>
        <v/>
      </c>
      <c r="J160" s="10" t="n"/>
      <c r="K160" s="9">
        <f>IFERROR($I160/$J160,"")</f>
        <v/>
      </c>
      <c r="L160" s="11">
        <f>IF($B160="","",IF($I160=SUMPRODUCT(MIN(IF($A$5:$A$204=$A160,$I$5:$I$204))),"Cheapest",""))</f>
        <v/>
      </c>
      <c r="M160" s="12">
        <f>IF($B160="","",IFERROR($I160/SUMPRODUCT(MIN(IF($A$5:$A$204=$A160,$I$5:$I$204)))-1,""))</f>
        <v/>
      </c>
    </row>
    <row r="161">
      <c r="A161" s="7" t="n"/>
      <c r="B161" s="7" t="n"/>
      <c r="C161" s="7" t="n"/>
      <c r="D161" s="8" t="n"/>
      <c r="E161" s="8" t="n"/>
      <c r="F161" s="8" t="n"/>
      <c r="G161" s="8" t="n"/>
      <c r="H161" s="8" t="n"/>
      <c r="I161" s="9">
        <f>IF($B161="","",SUM($D161:$H161))</f>
        <v/>
      </c>
      <c r="J161" s="10" t="n"/>
      <c r="K161" s="9">
        <f>IFERROR($I161/$J161,"")</f>
        <v/>
      </c>
      <c r="L161" s="11">
        <f>IF($B161="","",IF($I161=SUMPRODUCT(MIN(IF($A$5:$A$204=$A161,$I$5:$I$204))),"Cheapest",""))</f>
        <v/>
      </c>
      <c r="M161" s="12">
        <f>IF($B161="","",IFERROR($I161/SUMPRODUCT(MIN(IF($A$5:$A$204=$A161,$I$5:$I$204)))-1,""))</f>
        <v/>
      </c>
    </row>
    <row r="162">
      <c r="A162" s="7" t="n"/>
      <c r="B162" s="7" t="n"/>
      <c r="C162" s="7" t="n"/>
      <c r="D162" s="8" t="n"/>
      <c r="E162" s="8" t="n"/>
      <c r="F162" s="8" t="n"/>
      <c r="G162" s="8" t="n"/>
      <c r="H162" s="8" t="n"/>
      <c r="I162" s="9">
        <f>IF($B162="","",SUM($D162:$H162))</f>
        <v/>
      </c>
      <c r="J162" s="10" t="n"/>
      <c r="K162" s="9">
        <f>IFERROR($I162/$J162,"")</f>
        <v/>
      </c>
      <c r="L162" s="11">
        <f>IF($B162="","",IF($I162=SUMPRODUCT(MIN(IF($A$5:$A$204=$A162,$I$5:$I$204))),"Cheapest",""))</f>
        <v/>
      </c>
      <c r="M162" s="12">
        <f>IF($B162="","",IFERROR($I162/SUMPRODUCT(MIN(IF($A$5:$A$204=$A162,$I$5:$I$204)))-1,""))</f>
        <v/>
      </c>
    </row>
    <row r="163">
      <c r="A163" s="7" t="n"/>
      <c r="B163" s="7" t="n"/>
      <c r="C163" s="7" t="n"/>
      <c r="D163" s="8" t="n"/>
      <c r="E163" s="8" t="n"/>
      <c r="F163" s="8" t="n"/>
      <c r="G163" s="8" t="n"/>
      <c r="H163" s="8" t="n"/>
      <c r="I163" s="9">
        <f>IF($B163="","",SUM($D163:$H163))</f>
        <v/>
      </c>
      <c r="J163" s="10" t="n"/>
      <c r="K163" s="9">
        <f>IFERROR($I163/$J163,"")</f>
        <v/>
      </c>
      <c r="L163" s="11">
        <f>IF($B163="","",IF($I163=SUMPRODUCT(MIN(IF($A$5:$A$204=$A163,$I$5:$I$204))),"Cheapest",""))</f>
        <v/>
      </c>
      <c r="M163" s="12">
        <f>IF($B163="","",IFERROR($I163/SUMPRODUCT(MIN(IF($A$5:$A$204=$A163,$I$5:$I$204)))-1,""))</f>
        <v/>
      </c>
    </row>
    <row r="164">
      <c r="A164" s="7" t="n"/>
      <c r="B164" s="7" t="n"/>
      <c r="C164" s="7" t="n"/>
      <c r="D164" s="8" t="n"/>
      <c r="E164" s="8" t="n"/>
      <c r="F164" s="8" t="n"/>
      <c r="G164" s="8" t="n"/>
      <c r="H164" s="8" t="n"/>
      <c r="I164" s="9">
        <f>IF($B164="","",SUM($D164:$H164))</f>
        <v/>
      </c>
      <c r="J164" s="10" t="n"/>
      <c r="K164" s="9">
        <f>IFERROR($I164/$J164,"")</f>
        <v/>
      </c>
      <c r="L164" s="11">
        <f>IF($B164="","",IF($I164=SUMPRODUCT(MIN(IF($A$5:$A$204=$A164,$I$5:$I$204))),"Cheapest",""))</f>
        <v/>
      </c>
      <c r="M164" s="12">
        <f>IF($B164="","",IFERROR($I164/SUMPRODUCT(MIN(IF($A$5:$A$204=$A164,$I$5:$I$204)))-1,""))</f>
        <v/>
      </c>
    </row>
    <row r="165">
      <c r="A165" s="7" t="n"/>
      <c r="B165" s="7" t="n"/>
      <c r="C165" s="7" t="n"/>
      <c r="D165" s="8" t="n"/>
      <c r="E165" s="8" t="n"/>
      <c r="F165" s="8" t="n"/>
      <c r="G165" s="8" t="n"/>
      <c r="H165" s="8" t="n"/>
      <c r="I165" s="9">
        <f>IF($B165="","",SUM($D165:$H165))</f>
        <v/>
      </c>
      <c r="J165" s="10" t="n"/>
      <c r="K165" s="9">
        <f>IFERROR($I165/$J165,"")</f>
        <v/>
      </c>
      <c r="L165" s="11">
        <f>IF($B165="","",IF($I165=SUMPRODUCT(MIN(IF($A$5:$A$204=$A165,$I$5:$I$204))),"Cheapest",""))</f>
        <v/>
      </c>
      <c r="M165" s="12">
        <f>IF($B165="","",IFERROR($I165/SUMPRODUCT(MIN(IF($A$5:$A$204=$A165,$I$5:$I$204)))-1,""))</f>
        <v/>
      </c>
    </row>
    <row r="166">
      <c r="A166" s="7" t="n"/>
      <c r="B166" s="7" t="n"/>
      <c r="C166" s="7" t="n"/>
      <c r="D166" s="8" t="n"/>
      <c r="E166" s="8" t="n"/>
      <c r="F166" s="8" t="n"/>
      <c r="G166" s="8" t="n"/>
      <c r="H166" s="8" t="n"/>
      <c r="I166" s="9">
        <f>IF($B166="","",SUM($D166:$H166))</f>
        <v/>
      </c>
      <c r="J166" s="10" t="n"/>
      <c r="K166" s="9">
        <f>IFERROR($I166/$J166,"")</f>
        <v/>
      </c>
      <c r="L166" s="11">
        <f>IF($B166="","",IF($I166=SUMPRODUCT(MIN(IF($A$5:$A$204=$A166,$I$5:$I$204))),"Cheapest",""))</f>
        <v/>
      </c>
      <c r="M166" s="12">
        <f>IF($B166="","",IFERROR($I166/SUMPRODUCT(MIN(IF($A$5:$A$204=$A166,$I$5:$I$204)))-1,""))</f>
        <v/>
      </c>
    </row>
    <row r="167">
      <c r="A167" s="7" t="n"/>
      <c r="B167" s="7" t="n"/>
      <c r="C167" s="7" t="n"/>
      <c r="D167" s="8" t="n"/>
      <c r="E167" s="8" t="n"/>
      <c r="F167" s="8" t="n"/>
      <c r="G167" s="8" t="n"/>
      <c r="H167" s="8" t="n"/>
      <c r="I167" s="9">
        <f>IF($B167="","",SUM($D167:$H167))</f>
        <v/>
      </c>
      <c r="J167" s="10" t="n"/>
      <c r="K167" s="9">
        <f>IFERROR($I167/$J167,"")</f>
        <v/>
      </c>
      <c r="L167" s="11">
        <f>IF($B167="","",IF($I167=SUMPRODUCT(MIN(IF($A$5:$A$204=$A167,$I$5:$I$204))),"Cheapest",""))</f>
        <v/>
      </c>
      <c r="M167" s="12">
        <f>IF($B167="","",IFERROR($I167/SUMPRODUCT(MIN(IF($A$5:$A$204=$A167,$I$5:$I$204)))-1,""))</f>
        <v/>
      </c>
    </row>
    <row r="168">
      <c r="A168" s="7" t="n"/>
      <c r="B168" s="7" t="n"/>
      <c r="C168" s="7" t="n"/>
      <c r="D168" s="8" t="n"/>
      <c r="E168" s="8" t="n"/>
      <c r="F168" s="8" t="n"/>
      <c r="G168" s="8" t="n"/>
      <c r="H168" s="8" t="n"/>
      <c r="I168" s="9">
        <f>IF($B168="","",SUM($D168:$H168))</f>
        <v/>
      </c>
      <c r="J168" s="10" t="n"/>
      <c r="K168" s="9">
        <f>IFERROR($I168/$J168,"")</f>
        <v/>
      </c>
      <c r="L168" s="11">
        <f>IF($B168="","",IF($I168=SUMPRODUCT(MIN(IF($A$5:$A$204=$A168,$I$5:$I$204))),"Cheapest",""))</f>
        <v/>
      </c>
      <c r="M168" s="12">
        <f>IF($B168="","",IFERROR($I168/SUMPRODUCT(MIN(IF($A$5:$A$204=$A168,$I$5:$I$204)))-1,""))</f>
        <v/>
      </c>
    </row>
    <row r="169">
      <c r="A169" s="7" t="n"/>
      <c r="B169" s="7" t="n"/>
      <c r="C169" s="7" t="n"/>
      <c r="D169" s="8" t="n"/>
      <c r="E169" s="8" t="n"/>
      <c r="F169" s="8" t="n"/>
      <c r="G169" s="8" t="n"/>
      <c r="H169" s="8" t="n"/>
      <c r="I169" s="9">
        <f>IF($B169="","",SUM($D169:$H169))</f>
        <v/>
      </c>
      <c r="J169" s="10" t="n"/>
      <c r="K169" s="9">
        <f>IFERROR($I169/$J169,"")</f>
        <v/>
      </c>
      <c r="L169" s="11">
        <f>IF($B169="","",IF($I169=SUMPRODUCT(MIN(IF($A$5:$A$204=$A169,$I$5:$I$204))),"Cheapest",""))</f>
        <v/>
      </c>
      <c r="M169" s="12">
        <f>IF($B169="","",IFERROR($I169/SUMPRODUCT(MIN(IF($A$5:$A$204=$A169,$I$5:$I$204)))-1,""))</f>
        <v/>
      </c>
    </row>
    <row r="170">
      <c r="A170" s="7" t="n"/>
      <c r="B170" s="7" t="n"/>
      <c r="C170" s="7" t="n"/>
      <c r="D170" s="8" t="n"/>
      <c r="E170" s="8" t="n"/>
      <c r="F170" s="8" t="n"/>
      <c r="G170" s="8" t="n"/>
      <c r="H170" s="8" t="n"/>
      <c r="I170" s="9">
        <f>IF($B170="","",SUM($D170:$H170))</f>
        <v/>
      </c>
      <c r="J170" s="10" t="n"/>
      <c r="K170" s="9">
        <f>IFERROR($I170/$J170,"")</f>
        <v/>
      </c>
      <c r="L170" s="11">
        <f>IF($B170="","",IF($I170=SUMPRODUCT(MIN(IF($A$5:$A$204=$A170,$I$5:$I$204))),"Cheapest",""))</f>
        <v/>
      </c>
      <c r="M170" s="12">
        <f>IF($B170="","",IFERROR($I170/SUMPRODUCT(MIN(IF($A$5:$A$204=$A170,$I$5:$I$204)))-1,""))</f>
        <v/>
      </c>
    </row>
    <row r="171">
      <c r="A171" s="7" t="n"/>
      <c r="B171" s="7" t="n"/>
      <c r="C171" s="7" t="n"/>
      <c r="D171" s="8" t="n"/>
      <c r="E171" s="8" t="n"/>
      <c r="F171" s="8" t="n"/>
      <c r="G171" s="8" t="n"/>
      <c r="H171" s="8" t="n"/>
      <c r="I171" s="9">
        <f>IF($B171="","",SUM($D171:$H171))</f>
        <v/>
      </c>
      <c r="J171" s="10" t="n"/>
      <c r="K171" s="9">
        <f>IFERROR($I171/$J171,"")</f>
        <v/>
      </c>
      <c r="L171" s="11">
        <f>IF($B171="","",IF($I171=SUMPRODUCT(MIN(IF($A$5:$A$204=$A171,$I$5:$I$204))),"Cheapest",""))</f>
        <v/>
      </c>
      <c r="M171" s="12">
        <f>IF($B171="","",IFERROR($I171/SUMPRODUCT(MIN(IF($A$5:$A$204=$A171,$I$5:$I$204)))-1,""))</f>
        <v/>
      </c>
    </row>
    <row r="172">
      <c r="A172" s="7" t="n"/>
      <c r="B172" s="7" t="n"/>
      <c r="C172" s="7" t="n"/>
      <c r="D172" s="8" t="n"/>
      <c r="E172" s="8" t="n"/>
      <c r="F172" s="8" t="n"/>
      <c r="G172" s="8" t="n"/>
      <c r="H172" s="8" t="n"/>
      <c r="I172" s="9">
        <f>IF($B172="","",SUM($D172:$H172))</f>
        <v/>
      </c>
      <c r="J172" s="10" t="n"/>
      <c r="K172" s="9">
        <f>IFERROR($I172/$J172,"")</f>
        <v/>
      </c>
      <c r="L172" s="11">
        <f>IF($B172="","",IF($I172=SUMPRODUCT(MIN(IF($A$5:$A$204=$A172,$I$5:$I$204))),"Cheapest",""))</f>
        <v/>
      </c>
      <c r="M172" s="12">
        <f>IF($B172="","",IFERROR($I172/SUMPRODUCT(MIN(IF($A$5:$A$204=$A172,$I$5:$I$204)))-1,""))</f>
        <v/>
      </c>
    </row>
    <row r="173">
      <c r="A173" s="7" t="n"/>
      <c r="B173" s="7" t="n"/>
      <c r="C173" s="7" t="n"/>
      <c r="D173" s="8" t="n"/>
      <c r="E173" s="8" t="n"/>
      <c r="F173" s="8" t="n"/>
      <c r="G173" s="8" t="n"/>
      <c r="H173" s="8" t="n"/>
      <c r="I173" s="9">
        <f>IF($B173="","",SUM($D173:$H173))</f>
        <v/>
      </c>
      <c r="J173" s="10" t="n"/>
      <c r="K173" s="9">
        <f>IFERROR($I173/$J173,"")</f>
        <v/>
      </c>
      <c r="L173" s="11">
        <f>IF($B173="","",IF($I173=SUMPRODUCT(MIN(IF($A$5:$A$204=$A173,$I$5:$I$204))),"Cheapest",""))</f>
        <v/>
      </c>
      <c r="M173" s="12">
        <f>IF($B173="","",IFERROR($I173/SUMPRODUCT(MIN(IF($A$5:$A$204=$A173,$I$5:$I$204)))-1,""))</f>
        <v/>
      </c>
    </row>
    <row r="174">
      <c r="A174" s="7" t="n"/>
      <c r="B174" s="7" t="n"/>
      <c r="C174" s="7" t="n"/>
      <c r="D174" s="8" t="n"/>
      <c r="E174" s="8" t="n"/>
      <c r="F174" s="8" t="n"/>
      <c r="G174" s="8" t="n"/>
      <c r="H174" s="8" t="n"/>
      <c r="I174" s="9">
        <f>IF($B174="","",SUM($D174:$H174))</f>
        <v/>
      </c>
      <c r="J174" s="10" t="n"/>
      <c r="K174" s="9">
        <f>IFERROR($I174/$J174,"")</f>
        <v/>
      </c>
      <c r="L174" s="11">
        <f>IF($B174="","",IF($I174=SUMPRODUCT(MIN(IF($A$5:$A$204=$A174,$I$5:$I$204))),"Cheapest",""))</f>
        <v/>
      </c>
      <c r="M174" s="12">
        <f>IF($B174="","",IFERROR($I174/SUMPRODUCT(MIN(IF($A$5:$A$204=$A174,$I$5:$I$204)))-1,""))</f>
        <v/>
      </c>
    </row>
    <row r="175">
      <c r="A175" s="7" t="n"/>
      <c r="B175" s="7" t="n"/>
      <c r="C175" s="7" t="n"/>
      <c r="D175" s="8" t="n"/>
      <c r="E175" s="8" t="n"/>
      <c r="F175" s="8" t="n"/>
      <c r="G175" s="8" t="n"/>
      <c r="H175" s="8" t="n"/>
      <c r="I175" s="9">
        <f>IF($B175="","",SUM($D175:$H175))</f>
        <v/>
      </c>
      <c r="J175" s="10" t="n"/>
      <c r="K175" s="9">
        <f>IFERROR($I175/$J175,"")</f>
        <v/>
      </c>
      <c r="L175" s="11">
        <f>IF($B175="","",IF($I175=SUMPRODUCT(MIN(IF($A$5:$A$204=$A175,$I$5:$I$204))),"Cheapest",""))</f>
        <v/>
      </c>
      <c r="M175" s="12">
        <f>IF($B175="","",IFERROR($I175/SUMPRODUCT(MIN(IF($A$5:$A$204=$A175,$I$5:$I$204)))-1,""))</f>
        <v/>
      </c>
    </row>
    <row r="176">
      <c r="A176" s="7" t="n"/>
      <c r="B176" s="7" t="n"/>
      <c r="C176" s="7" t="n"/>
      <c r="D176" s="8" t="n"/>
      <c r="E176" s="8" t="n"/>
      <c r="F176" s="8" t="n"/>
      <c r="G176" s="8" t="n"/>
      <c r="H176" s="8" t="n"/>
      <c r="I176" s="9">
        <f>IF($B176="","",SUM($D176:$H176))</f>
        <v/>
      </c>
      <c r="J176" s="10" t="n"/>
      <c r="K176" s="9">
        <f>IFERROR($I176/$J176,"")</f>
        <v/>
      </c>
      <c r="L176" s="11">
        <f>IF($B176="","",IF($I176=SUMPRODUCT(MIN(IF($A$5:$A$204=$A176,$I$5:$I$204))),"Cheapest",""))</f>
        <v/>
      </c>
      <c r="M176" s="12">
        <f>IF($B176="","",IFERROR($I176/SUMPRODUCT(MIN(IF($A$5:$A$204=$A176,$I$5:$I$204)))-1,""))</f>
        <v/>
      </c>
    </row>
    <row r="177">
      <c r="A177" s="7" t="n"/>
      <c r="B177" s="7" t="n"/>
      <c r="C177" s="7" t="n"/>
      <c r="D177" s="8" t="n"/>
      <c r="E177" s="8" t="n"/>
      <c r="F177" s="8" t="n"/>
      <c r="G177" s="8" t="n"/>
      <c r="H177" s="8" t="n"/>
      <c r="I177" s="9">
        <f>IF($B177="","",SUM($D177:$H177))</f>
        <v/>
      </c>
      <c r="J177" s="10" t="n"/>
      <c r="K177" s="9">
        <f>IFERROR($I177/$J177,"")</f>
        <v/>
      </c>
      <c r="L177" s="11">
        <f>IF($B177="","",IF($I177=SUMPRODUCT(MIN(IF($A$5:$A$204=$A177,$I$5:$I$204))),"Cheapest",""))</f>
        <v/>
      </c>
      <c r="M177" s="12">
        <f>IF($B177="","",IFERROR($I177/SUMPRODUCT(MIN(IF($A$5:$A$204=$A177,$I$5:$I$204)))-1,""))</f>
        <v/>
      </c>
    </row>
    <row r="178">
      <c r="A178" s="7" t="n"/>
      <c r="B178" s="7" t="n"/>
      <c r="C178" s="7" t="n"/>
      <c r="D178" s="8" t="n"/>
      <c r="E178" s="8" t="n"/>
      <c r="F178" s="8" t="n"/>
      <c r="G178" s="8" t="n"/>
      <c r="H178" s="8" t="n"/>
      <c r="I178" s="9">
        <f>IF($B178="","",SUM($D178:$H178))</f>
        <v/>
      </c>
      <c r="J178" s="10" t="n"/>
      <c r="K178" s="9">
        <f>IFERROR($I178/$J178,"")</f>
        <v/>
      </c>
      <c r="L178" s="11">
        <f>IF($B178="","",IF($I178=SUMPRODUCT(MIN(IF($A$5:$A$204=$A178,$I$5:$I$204))),"Cheapest",""))</f>
        <v/>
      </c>
      <c r="M178" s="12">
        <f>IF($B178="","",IFERROR($I178/SUMPRODUCT(MIN(IF($A$5:$A$204=$A178,$I$5:$I$204)))-1,""))</f>
        <v/>
      </c>
    </row>
    <row r="179">
      <c r="A179" s="7" t="n"/>
      <c r="B179" s="7" t="n"/>
      <c r="C179" s="7" t="n"/>
      <c r="D179" s="8" t="n"/>
      <c r="E179" s="8" t="n"/>
      <c r="F179" s="8" t="n"/>
      <c r="G179" s="8" t="n"/>
      <c r="H179" s="8" t="n"/>
      <c r="I179" s="9">
        <f>IF($B179="","",SUM($D179:$H179))</f>
        <v/>
      </c>
      <c r="J179" s="10" t="n"/>
      <c r="K179" s="9">
        <f>IFERROR($I179/$J179,"")</f>
        <v/>
      </c>
      <c r="L179" s="11">
        <f>IF($B179="","",IF($I179=SUMPRODUCT(MIN(IF($A$5:$A$204=$A179,$I$5:$I$204))),"Cheapest",""))</f>
        <v/>
      </c>
      <c r="M179" s="12">
        <f>IF($B179="","",IFERROR($I179/SUMPRODUCT(MIN(IF($A$5:$A$204=$A179,$I$5:$I$204)))-1,""))</f>
        <v/>
      </c>
    </row>
    <row r="180">
      <c r="A180" s="7" t="n"/>
      <c r="B180" s="7" t="n"/>
      <c r="C180" s="7" t="n"/>
      <c r="D180" s="8" t="n"/>
      <c r="E180" s="8" t="n"/>
      <c r="F180" s="8" t="n"/>
      <c r="G180" s="8" t="n"/>
      <c r="H180" s="8" t="n"/>
      <c r="I180" s="9">
        <f>IF($B180="","",SUM($D180:$H180))</f>
        <v/>
      </c>
      <c r="J180" s="10" t="n"/>
      <c r="K180" s="9">
        <f>IFERROR($I180/$J180,"")</f>
        <v/>
      </c>
      <c r="L180" s="11">
        <f>IF($B180="","",IF($I180=SUMPRODUCT(MIN(IF($A$5:$A$204=$A180,$I$5:$I$204))),"Cheapest",""))</f>
        <v/>
      </c>
      <c r="M180" s="12">
        <f>IF($B180="","",IFERROR($I180/SUMPRODUCT(MIN(IF($A$5:$A$204=$A180,$I$5:$I$204)))-1,""))</f>
        <v/>
      </c>
    </row>
    <row r="181">
      <c r="A181" s="7" t="n"/>
      <c r="B181" s="7" t="n"/>
      <c r="C181" s="7" t="n"/>
      <c r="D181" s="8" t="n"/>
      <c r="E181" s="8" t="n"/>
      <c r="F181" s="8" t="n"/>
      <c r="G181" s="8" t="n"/>
      <c r="H181" s="8" t="n"/>
      <c r="I181" s="9">
        <f>IF($B181="","",SUM($D181:$H181))</f>
        <v/>
      </c>
      <c r="J181" s="10" t="n"/>
      <c r="K181" s="9">
        <f>IFERROR($I181/$J181,"")</f>
        <v/>
      </c>
      <c r="L181" s="11">
        <f>IF($B181="","",IF($I181=SUMPRODUCT(MIN(IF($A$5:$A$204=$A181,$I$5:$I$204))),"Cheapest",""))</f>
        <v/>
      </c>
      <c r="M181" s="12">
        <f>IF($B181="","",IFERROR($I181/SUMPRODUCT(MIN(IF($A$5:$A$204=$A181,$I$5:$I$204)))-1,""))</f>
        <v/>
      </c>
    </row>
    <row r="182">
      <c r="A182" s="7" t="n"/>
      <c r="B182" s="7" t="n"/>
      <c r="C182" s="7" t="n"/>
      <c r="D182" s="8" t="n"/>
      <c r="E182" s="8" t="n"/>
      <c r="F182" s="8" t="n"/>
      <c r="G182" s="8" t="n"/>
      <c r="H182" s="8" t="n"/>
      <c r="I182" s="9">
        <f>IF($B182="","",SUM($D182:$H182))</f>
        <v/>
      </c>
      <c r="J182" s="10" t="n"/>
      <c r="K182" s="9">
        <f>IFERROR($I182/$J182,"")</f>
        <v/>
      </c>
      <c r="L182" s="11">
        <f>IF($B182="","",IF($I182=SUMPRODUCT(MIN(IF($A$5:$A$204=$A182,$I$5:$I$204))),"Cheapest",""))</f>
        <v/>
      </c>
      <c r="M182" s="12">
        <f>IF($B182="","",IFERROR($I182/SUMPRODUCT(MIN(IF($A$5:$A$204=$A182,$I$5:$I$204)))-1,""))</f>
        <v/>
      </c>
    </row>
    <row r="183">
      <c r="A183" s="7" t="n"/>
      <c r="B183" s="7" t="n"/>
      <c r="C183" s="7" t="n"/>
      <c r="D183" s="8" t="n"/>
      <c r="E183" s="8" t="n"/>
      <c r="F183" s="8" t="n"/>
      <c r="G183" s="8" t="n"/>
      <c r="H183" s="8" t="n"/>
      <c r="I183" s="9">
        <f>IF($B183="","",SUM($D183:$H183))</f>
        <v/>
      </c>
      <c r="J183" s="10" t="n"/>
      <c r="K183" s="9">
        <f>IFERROR($I183/$J183,"")</f>
        <v/>
      </c>
      <c r="L183" s="11">
        <f>IF($B183="","",IF($I183=SUMPRODUCT(MIN(IF($A$5:$A$204=$A183,$I$5:$I$204))),"Cheapest",""))</f>
        <v/>
      </c>
      <c r="M183" s="12">
        <f>IF($B183="","",IFERROR($I183/SUMPRODUCT(MIN(IF($A$5:$A$204=$A183,$I$5:$I$204)))-1,""))</f>
        <v/>
      </c>
    </row>
    <row r="184">
      <c r="A184" s="7" t="n"/>
      <c r="B184" s="7" t="n"/>
      <c r="C184" s="7" t="n"/>
      <c r="D184" s="8" t="n"/>
      <c r="E184" s="8" t="n"/>
      <c r="F184" s="8" t="n"/>
      <c r="G184" s="8" t="n"/>
      <c r="H184" s="8" t="n"/>
      <c r="I184" s="9">
        <f>IF($B184="","",SUM($D184:$H184))</f>
        <v/>
      </c>
      <c r="J184" s="10" t="n"/>
      <c r="K184" s="9">
        <f>IFERROR($I184/$J184,"")</f>
        <v/>
      </c>
      <c r="L184" s="11">
        <f>IF($B184="","",IF($I184=SUMPRODUCT(MIN(IF($A$5:$A$204=$A184,$I$5:$I$204))),"Cheapest",""))</f>
        <v/>
      </c>
      <c r="M184" s="12">
        <f>IF($B184="","",IFERROR($I184/SUMPRODUCT(MIN(IF($A$5:$A$204=$A184,$I$5:$I$204)))-1,""))</f>
        <v/>
      </c>
    </row>
    <row r="185">
      <c r="A185" s="7" t="n"/>
      <c r="B185" s="7" t="n"/>
      <c r="C185" s="7" t="n"/>
      <c r="D185" s="8" t="n"/>
      <c r="E185" s="8" t="n"/>
      <c r="F185" s="8" t="n"/>
      <c r="G185" s="8" t="n"/>
      <c r="H185" s="8" t="n"/>
      <c r="I185" s="9">
        <f>IF($B185="","",SUM($D185:$H185))</f>
        <v/>
      </c>
      <c r="J185" s="10" t="n"/>
      <c r="K185" s="9">
        <f>IFERROR($I185/$J185,"")</f>
        <v/>
      </c>
      <c r="L185" s="11">
        <f>IF($B185="","",IF($I185=SUMPRODUCT(MIN(IF($A$5:$A$204=$A185,$I$5:$I$204))),"Cheapest",""))</f>
        <v/>
      </c>
      <c r="M185" s="12">
        <f>IF($B185="","",IFERROR($I185/SUMPRODUCT(MIN(IF($A$5:$A$204=$A185,$I$5:$I$204)))-1,""))</f>
        <v/>
      </c>
    </row>
    <row r="186">
      <c r="A186" s="7" t="n"/>
      <c r="B186" s="7" t="n"/>
      <c r="C186" s="7" t="n"/>
      <c r="D186" s="8" t="n"/>
      <c r="E186" s="8" t="n"/>
      <c r="F186" s="8" t="n"/>
      <c r="G186" s="8" t="n"/>
      <c r="H186" s="8" t="n"/>
      <c r="I186" s="9">
        <f>IF($B186="","",SUM($D186:$H186))</f>
        <v/>
      </c>
      <c r="J186" s="10" t="n"/>
      <c r="K186" s="9">
        <f>IFERROR($I186/$J186,"")</f>
        <v/>
      </c>
      <c r="L186" s="11">
        <f>IF($B186="","",IF($I186=SUMPRODUCT(MIN(IF($A$5:$A$204=$A186,$I$5:$I$204))),"Cheapest",""))</f>
        <v/>
      </c>
      <c r="M186" s="12">
        <f>IF($B186="","",IFERROR($I186/SUMPRODUCT(MIN(IF($A$5:$A$204=$A186,$I$5:$I$204)))-1,""))</f>
        <v/>
      </c>
    </row>
    <row r="187">
      <c r="A187" s="7" t="n"/>
      <c r="B187" s="7" t="n"/>
      <c r="C187" s="7" t="n"/>
      <c r="D187" s="8" t="n"/>
      <c r="E187" s="8" t="n"/>
      <c r="F187" s="8" t="n"/>
      <c r="G187" s="8" t="n"/>
      <c r="H187" s="8" t="n"/>
      <c r="I187" s="9">
        <f>IF($B187="","",SUM($D187:$H187))</f>
        <v/>
      </c>
      <c r="J187" s="10" t="n"/>
      <c r="K187" s="9">
        <f>IFERROR($I187/$J187,"")</f>
        <v/>
      </c>
      <c r="L187" s="11">
        <f>IF($B187="","",IF($I187=SUMPRODUCT(MIN(IF($A$5:$A$204=$A187,$I$5:$I$204))),"Cheapest",""))</f>
        <v/>
      </c>
      <c r="M187" s="12">
        <f>IF($B187="","",IFERROR($I187/SUMPRODUCT(MIN(IF($A$5:$A$204=$A187,$I$5:$I$204)))-1,""))</f>
        <v/>
      </c>
    </row>
    <row r="188">
      <c r="A188" s="7" t="n"/>
      <c r="B188" s="7" t="n"/>
      <c r="C188" s="7" t="n"/>
      <c r="D188" s="8" t="n"/>
      <c r="E188" s="8" t="n"/>
      <c r="F188" s="8" t="n"/>
      <c r="G188" s="8" t="n"/>
      <c r="H188" s="8" t="n"/>
      <c r="I188" s="9">
        <f>IF($B188="","",SUM($D188:$H188))</f>
        <v/>
      </c>
      <c r="J188" s="10" t="n"/>
      <c r="K188" s="9">
        <f>IFERROR($I188/$J188,"")</f>
        <v/>
      </c>
      <c r="L188" s="11">
        <f>IF($B188="","",IF($I188=SUMPRODUCT(MIN(IF($A$5:$A$204=$A188,$I$5:$I$204))),"Cheapest",""))</f>
        <v/>
      </c>
      <c r="M188" s="12">
        <f>IF($B188="","",IFERROR($I188/SUMPRODUCT(MIN(IF($A$5:$A$204=$A188,$I$5:$I$204)))-1,""))</f>
        <v/>
      </c>
    </row>
    <row r="189">
      <c r="A189" s="7" t="n"/>
      <c r="B189" s="7" t="n"/>
      <c r="C189" s="7" t="n"/>
      <c r="D189" s="8" t="n"/>
      <c r="E189" s="8" t="n"/>
      <c r="F189" s="8" t="n"/>
      <c r="G189" s="8" t="n"/>
      <c r="H189" s="8" t="n"/>
      <c r="I189" s="9">
        <f>IF($B189="","",SUM($D189:$H189))</f>
        <v/>
      </c>
      <c r="J189" s="10" t="n"/>
      <c r="K189" s="9">
        <f>IFERROR($I189/$J189,"")</f>
        <v/>
      </c>
      <c r="L189" s="11">
        <f>IF($B189="","",IF($I189=SUMPRODUCT(MIN(IF($A$5:$A$204=$A189,$I$5:$I$204))),"Cheapest",""))</f>
        <v/>
      </c>
      <c r="M189" s="12">
        <f>IF($B189="","",IFERROR($I189/SUMPRODUCT(MIN(IF($A$5:$A$204=$A189,$I$5:$I$204)))-1,""))</f>
        <v/>
      </c>
    </row>
    <row r="190">
      <c r="A190" s="7" t="n"/>
      <c r="B190" s="7" t="n"/>
      <c r="C190" s="7" t="n"/>
      <c r="D190" s="8" t="n"/>
      <c r="E190" s="8" t="n"/>
      <c r="F190" s="8" t="n"/>
      <c r="G190" s="8" t="n"/>
      <c r="H190" s="8" t="n"/>
      <c r="I190" s="9">
        <f>IF($B190="","",SUM($D190:$H190))</f>
        <v/>
      </c>
      <c r="J190" s="10" t="n"/>
      <c r="K190" s="9">
        <f>IFERROR($I190/$J190,"")</f>
        <v/>
      </c>
      <c r="L190" s="11">
        <f>IF($B190="","",IF($I190=SUMPRODUCT(MIN(IF($A$5:$A$204=$A190,$I$5:$I$204))),"Cheapest",""))</f>
        <v/>
      </c>
      <c r="M190" s="12">
        <f>IF($B190="","",IFERROR($I190/SUMPRODUCT(MIN(IF($A$5:$A$204=$A190,$I$5:$I$204)))-1,""))</f>
        <v/>
      </c>
    </row>
    <row r="191">
      <c r="A191" s="7" t="n"/>
      <c r="B191" s="7" t="n"/>
      <c r="C191" s="7" t="n"/>
      <c r="D191" s="8" t="n"/>
      <c r="E191" s="8" t="n"/>
      <c r="F191" s="8" t="n"/>
      <c r="G191" s="8" t="n"/>
      <c r="H191" s="8" t="n"/>
      <c r="I191" s="9">
        <f>IF($B191="","",SUM($D191:$H191))</f>
        <v/>
      </c>
      <c r="J191" s="10" t="n"/>
      <c r="K191" s="9">
        <f>IFERROR($I191/$J191,"")</f>
        <v/>
      </c>
      <c r="L191" s="11">
        <f>IF($B191="","",IF($I191=SUMPRODUCT(MIN(IF($A$5:$A$204=$A191,$I$5:$I$204))),"Cheapest",""))</f>
        <v/>
      </c>
      <c r="M191" s="12">
        <f>IF($B191="","",IFERROR($I191/SUMPRODUCT(MIN(IF($A$5:$A$204=$A191,$I$5:$I$204)))-1,""))</f>
        <v/>
      </c>
    </row>
    <row r="192">
      <c r="A192" s="7" t="n"/>
      <c r="B192" s="7" t="n"/>
      <c r="C192" s="7" t="n"/>
      <c r="D192" s="8" t="n"/>
      <c r="E192" s="8" t="n"/>
      <c r="F192" s="8" t="n"/>
      <c r="G192" s="8" t="n"/>
      <c r="H192" s="8" t="n"/>
      <c r="I192" s="9">
        <f>IF($B192="","",SUM($D192:$H192))</f>
        <v/>
      </c>
      <c r="J192" s="10" t="n"/>
      <c r="K192" s="9">
        <f>IFERROR($I192/$J192,"")</f>
        <v/>
      </c>
      <c r="L192" s="11">
        <f>IF($B192="","",IF($I192=SUMPRODUCT(MIN(IF($A$5:$A$204=$A192,$I$5:$I$204))),"Cheapest",""))</f>
        <v/>
      </c>
      <c r="M192" s="12">
        <f>IF($B192="","",IFERROR($I192/SUMPRODUCT(MIN(IF($A$5:$A$204=$A192,$I$5:$I$204)))-1,""))</f>
        <v/>
      </c>
    </row>
    <row r="193">
      <c r="A193" s="7" t="n"/>
      <c r="B193" s="7" t="n"/>
      <c r="C193" s="7" t="n"/>
      <c r="D193" s="8" t="n"/>
      <c r="E193" s="8" t="n"/>
      <c r="F193" s="8" t="n"/>
      <c r="G193" s="8" t="n"/>
      <c r="H193" s="8" t="n"/>
      <c r="I193" s="9">
        <f>IF($B193="","",SUM($D193:$H193))</f>
        <v/>
      </c>
      <c r="J193" s="10" t="n"/>
      <c r="K193" s="9">
        <f>IFERROR($I193/$J193,"")</f>
        <v/>
      </c>
      <c r="L193" s="11">
        <f>IF($B193="","",IF($I193=SUMPRODUCT(MIN(IF($A$5:$A$204=$A193,$I$5:$I$204))),"Cheapest",""))</f>
        <v/>
      </c>
      <c r="M193" s="12">
        <f>IF($B193="","",IFERROR($I193/SUMPRODUCT(MIN(IF($A$5:$A$204=$A193,$I$5:$I$204)))-1,""))</f>
        <v/>
      </c>
    </row>
    <row r="194">
      <c r="A194" s="7" t="n"/>
      <c r="B194" s="7" t="n"/>
      <c r="C194" s="7" t="n"/>
      <c r="D194" s="8" t="n"/>
      <c r="E194" s="8" t="n"/>
      <c r="F194" s="8" t="n"/>
      <c r="G194" s="8" t="n"/>
      <c r="H194" s="8" t="n"/>
      <c r="I194" s="9">
        <f>IF($B194="","",SUM($D194:$H194))</f>
        <v/>
      </c>
      <c r="J194" s="10" t="n"/>
      <c r="K194" s="9">
        <f>IFERROR($I194/$J194,"")</f>
        <v/>
      </c>
      <c r="L194" s="11">
        <f>IF($B194="","",IF($I194=SUMPRODUCT(MIN(IF($A$5:$A$204=$A194,$I$5:$I$204))),"Cheapest",""))</f>
        <v/>
      </c>
      <c r="M194" s="12">
        <f>IF($B194="","",IFERROR($I194/SUMPRODUCT(MIN(IF($A$5:$A$204=$A194,$I$5:$I$204)))-1,""))</f>
        <v/>
      </c>
    </row>
    <row r="195">
      <c r="A195" s="7" t="n"/>
      <c r="B195" s="7" t="n"/>
      <c r="C195" s="7" t="n"/>
      <c r="D195" s="8" t="n"/>
      <c r="E195" s="8" t="n"/>
      <c r="F195" s="8" t="n"/>
      <c r="G195" s="8" t="n"/>
      <c r="H195" s="8" t="n"/>
      <c r="I195" s="9">
        <f>IF($B195="","",SUM($D195:$H195))</f>
        <v/>
      </c>
      <c r="J195" s="10" t="n"/>
      <c r="K195" s="9">
        <f>IFERROR($I195/$J195,"")</f>
        <v/>
      </c>
      <c r="L195" s="11">
        <f>IF($B195="","",IF($I195=SUMPRODUCT(MIN(IF($A$5:$A$204=$A195,$I$5:$I$204))),"Cheapest",""))</f>
        <v/>
      </c>
      <c r="M195" s="12">
        <f>IF($B195="","",IFERROR($I195/SUMPRODUCT(MIN(IF($A$5:$A$204=$A195,$I$5:$I$204)))-1,""))</f>
        <v/>
      </c>
    </row>
    <row r="196">
      <c r="A196" s="7" t="n"/>
      <c r="B196" s="7" t="n"/>
      <c r="C196" s="7" t="n"/>
      <c r="D196" s="8" t="n"/>
      <c r="E196" s="8" t="n"/>
      <c r="F196" s="8" t="n"/>
      <c r="G196" s="8" t="n"/>
      <c r="H196" s="8" t="n"/>
      <c r="I196" s="9">
        <f>IF($B196="","",SUM($D196:$H196))</f>
        <v/>
      </c>
      <c r="J196" s="10" t="n"/>
      <c r="K196" s="9">
        <f>IFERROR($I196/$J196,"")</f>
        <v/>
      </c>
      <c r="L196" s="11">
        <f>IF($B196="","",IF($I196=SUMPRODUCT(MIN(IF($A$5:$A$204=$A196,$I$5:$I$204))),"Cheapest",""))</f>
        <v/>
      </c>
      <c r="M196" s="12">
        <f>IF($B196="","",IFERROR($I196/SUMPRODUCT(MIN(IF($A$5:$A$204=$A196,$I$5:$I$204)))-1,""))</f>
        <v/>
      </c>
    </row>
    <row r="197">
      <c r="A197" s="7" t="n"/>
      <c r="B197" s="7" t="n"/>
      <c r="C197" s="7" t="n"/>
      <c r="D197" s="8" t="n"/>
      <c r="E197" s="8" t="n"/>
      <c r="F197" s="8" t="n"/>
      <c r="G197" s="8" t="n"/>
      <c r="H197" s="8" t="n"/>
      <c r="I197" s="9">
        <f>IF($B197="","",SUM($D197:$H197))</f>
        <v/>
      </c>
      <c r="J197" s="10" t="n"/>
      <c r="K197" s="9">
        <f>IFERROR($I197/$J197,"")</f>
        <v/>
      </c>
      <c r="L197" s="11">
        <f>IF($B197="","",IF($I197=SUMPRODUCT(MIN(IF($A$5:$A$204=$A197,$I$5:$I$204))),"Cheapest",""))</f>
        <v/>
      </c>
      <c r="M197" s="12">
        <f>IF($B197="","",IFERROR($I197/SUMPRODUCT(MIN(IF($A$5:$A$204=$A197,$I$5:$I$204)))-1,""))</f>
        <v/>
      </c>
    </row>
    <row r="198">
      <c r="A198" s="7" t="n"/>
      <c r="B198" s="7" t="n"/>
      <c r="C198" s="7" t="n"/>
      <c r="D198" s="8" t="n"/>
      <c r="E198" s="8" t="n"/>
      <c r="F198" s="8" t="n"/>
      <c r="G198" s="8" t="n"/>
      <c r="H198" s="8" t="n"/>
      <c r="I198" s="9">
        <f>IF($B198="","",SUM($D198:$H198))</f>
        <v/>
      </c>
      <c r="J198" s="10" t="n"/>
      <c r="K198" s="9">
        <f>IFERROR($I198/$J198,"")</f>
        <v/>
      </c>
      <c r="L198" s="11">
        <f>IF($B198="","",IF($I198=SUMPRODUCT(MIN(IF($A$5:$A$204=$A198,$I$5:$I$204))),"Cheapest",""))</f>
        <v/>
      </c>
      <c r="M198" s="12">
        <f>IF($B198="","",IFERROR($I198/SUMPRODUCT(MIN(IF($A$5:$A$204=$A198,$I$5:$I$204)))-1,""))</f>
        <v/>
      </c>
    </row>
    <row r="199">
      <c r="A199" s="7" t="n"/>
      <c r="B199" s="7" t="n"/>
      <c r="C199" s="7" t="n"/>
      <c r="D199" s="8" t="n"/>
      <c r="E199" s="8" t="n"/>
      <c r="F199" s="8" t="n"/>
      <c r="G199" s="8" t="n"/>
      <c r="H199" s="8" t="n"/>
      <c r="I199" s="9">
        <f>IF($B199="","",SUM($D199:$H199))</f>
        <v/>
      </c>
      <c r="J199" s="10" t="n"/>
      <c r="K199" s="9">
        <f>IFERROR($I199/$J199,"")</f>
        <v/>
      </c>
      <c r="L199" s="11">
        <f>IF($B199="","",IF($I199=SUMPRODUCT(MIN(IF($A$5:$A$204=$A199,$I$5:$I$204))),"Cheapest",""))</f>
        <v/>
      </c>
      <c r="M199" s="12">
        <f>IF($B199="","",IFERROR($I199/SUMPRODUCT(MIN(IF($A$5:$A$204=$A199,$I$5:$I$204)))-1,""))</f>
        <v/>
      </c>
    </row>
    <row r="200">
      <c r="A200" s="7" t="n"/>
      <c r="B200" s="7" t="n"/>
      <c r="C200" s="7" t="n"/>
      <c r="D200" s="8" t="n"/>
      <c r="E200" s="8" t="n"/>
      <c r="F200" s="8" t="n"/>
      <c r="G200" s="8" t="n"/>
      <c r="H200" s="8" t="n"/>
      <c r="I200" s="9">
        <f>IF($B200="","",SUM($D200:$H200))</f>
        <v/>
      </c>
      <c r="J200" s="10" t="n"/>
      <c r="K200" s="9">
        <f>IFERROR($I200/$J200,"")</f>
        <v/>
      </c>
      <c r="L200" s="11">
        <f>IF($B200="","",IF($I200=SUMPRODUCT(MIN(IF($A$5:$A$204=$A200,$I$5:$I$204))),"Cheapest",""))</f>
        <v/>
      </c>
      <c r="M200" s="12">
        <f>IF($B200="","",IFERROR($I200/SUMPRODUCT(MIN(IF($A$5:$A$204=$A200,$I$5:$I$204)))-1,""))</f>
        <v/>
      </c>
    </row>
    <row r="201">
      <c r="A201" s="7" t="n"/>
      <c r="B201" s="7" t="n"/>
      <c r="C201" s="7" t="n"/>
      <c r="D201" s="8" t="n"/>
      <c r="E201" s="8" t="n"/>
      <c r="F201" s="8" t="n"/>
      <c r="G201" s="8" t="n"/>
      <c r="H201" s="8" t="n"/>
      <c r="I201" s="9">
        <f>IF($B201="","",SUM($D201:$H201))</f>
        <v/>
      </c>
      <c r="J201" s="10" t="n"/>
      <c r="K201" s="9">
        <f>IFERROR($I201/$J201,"")</f>
        <v/>
      </c>
      <c r="L201" s="11">
        <f>IF($B201="","",IF($I201=SUMPRODUCT(MIN(IF($A$5:$A$204=$A201,$I$5:$I$204))),"Cheapest",""))</f>
        <v/>
      </c>
      <c r="M201" s="12">
        <f>IF($B201="","",IFERROR($I201/SUMPRODUCT(MIN(IF($A$5:$A$204=$A201,$I$5:$I$204)))-1,""))</f>
        <v/>
      </c>
    </row>
    <row r="202">
      <c r="A202" s="7" t="n"/>
      <c r="B202" s="7" t="n"/>
      <c r="C202" s="7" t="n"/>
      <c r="D202" s="8" t="n"/>
      <c r="E202" s="8" t="n"/>
      <c r="F202" s="8" t="n"/>
      <c r="G202" s="8" t="n"/>
      <c r="H202" s="8" t="n"/>
      <c r="I202" s="9">
        <f>IF($B202="","",SUM($D202:$H202))</f>
        <v/>
      </c>
      <c r="J202" s="10" t="n"/>
      <c r="K202" s="9">
        <f>IFERROR($I202/$J202,"")</f>
        <v/>
      </c>
      <c r="L202" s="11">
        <f>IF($B202="","",IF($I202=SUMPRODUCT(MIN(IF($A$5:$A$204=$A202,$I$5:$I$204))),"Cheapest",""))</f>
        <v/>
      </c>
      <c r="M202" s="12">
        <f>IF($B202="","",IFERROR($I202/SUMPRODUCT(MIN(IF($A$5:$A$204=$A202,$I$5:$I$204)))-1,""))</f>
        <v/>
      </c>
    </row>
    <row r="203">
      <c r="A203" s="7" t="n"/>
      <c r="B203" s="7" t="n"/>
      <c r="C203" s="7" t="n"/>
      <c r="D203" s="8" t="n"/>
      <c r="E203" s="8" t="n"/>
      <c r="F203" s="8" t="n"/>
      <c r="G203" s="8" t="n"/>
      <c r="H203" s="8" t="n"/>
      <c r="I203" s="9">
        <f>IF($B203="","",SUM($D203:$H203))</f>
        <v/>
      </c>
      <c r="J203" s="10" t="n"/>
      <c r="K203" s="9">
        <f>IFERROR($I203/$J203,"")</f>
        <v/>
      </c>
      <c r="L203" s="11">
        <f>IF($B203="","",IF($I203=SUMPRODUCT(MIN(IF($A$5:$A$204=$A203,$I$5:$I$204))),"Cheapest",""))</f>
        <v/>
      </c>
      <c r="M203" s="12">
        <f>IF($B203="","",IFERROR($I203/SUMPRODUCT(MIN(IF($A$5:$A$204=$A203,$I$5:$I$204)))-1,""))</f>
        <v/>
      </c>
    </row>
    <row r="204">
      <c r="A204" s="7" t="n"/>
      <c r="B204" s="7" t="n"/>
      <c r="C204" s="7" t="n"/>
      <c r="D204" s="8" t="n"/>
      <c r="E204" s="8" t="n"/>
      <c r="F204" s="8" t="n"/>
      <c r="G204" s="8" t="n"/>
      <c r="H204" s="8" t="n"/>
      <c r="I204" s="9">
        <f>IF($B204="","",SUM($D204:$H204))</f>
        <v/>
      </c>
      <c r="J204" s="10" t="n"/>
      <c r="K204" s="9">
        <f>IFERROR($I204/$J204,"")</f>
        <v/>
      </c>
      <c r="L204" s="11">
        <f>IF($B204="","",IF($I204=SUMPRODUCT(MIN(IF($A$5:$A$204=$A204,$I$5:$I$204))),"Cheapest",""))</f>
        <v/>
      </c>
      <c r="M204" s="12">
        <f>IF($B204="","",IFERROR($I204/SUMPRODUCT(MIN(IF($A$5:$A$204=$A204,$I$5:$I$204)))-1,""))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9" customWidth="1" min="2" max="2"/>
    <col width="16" customWidth="1" min="3" max="3"/>
    <col width="12" customWidth="1" min="4" max="4"/>
    <col width="11" customWidth="1" min="5" max="5"/>
    <col width="12" customWidth="1" min="6" max="6"/>
  </cols>
  <sheetData>
    <row r="1">
      <c r="A1" s="1" t="inlineStr">
        <is>
          <t>By lane</t>
        </is>
      </c>
    </row>
    <row r="2">
      <c r="A2" s="2" t="inlineStr">
        <is>
          <t>Type each lane once.</t>
        </is>
      </c>
    </row>
    <row r="4">
      <c r="A4" s="6" t="inlineStr">
        <is>
          <t>Lane</t>
        </is>
      </c>
      <c r="B4" s="6" t="inlineStr">
        <is>
          <t>Quotes</t>
        </is>
      </c>
      <c r="C4" s="6" t="inlineStr">
        <is>
          <t>Cheapest all-in</t>
        </is>
      </c>
      <c r="D4" s="6" t="inlineStr">
        <is>
          <t>Dearest</t>
        </is>
      </c>
      <c r="E4" s="6" t="inlineStr">
        <is>
          <t>Spread</t>
        </is>
      </c>
      <c r="F4" s="6" t="inlineStr">
        <is>
          <t>Avg BAF</t>
        </is>
      </c>
    </row>
    <row r="5">
      <c r="A5" s="7" t="inlineStr">
        <is>
          <t>Tema → Rotterdam</t>
        </is>
      </c>
      <c r="B5" s="13">
        <f>IF($A5="","",COUNTIFS(Quotes!$A$5:$A$204,$A5))</f>
        <v/>
      </c>
      <c r="C5" s="9">
        <f>IF($A5="","",SUMPRODUCT(MIN(IF(Quotes!$A$5:$A$204=$A5,Quotes!$I$5:$I$204))))</f>
        <v/>
      </c>
      <c r="D5" s="9">
        <f>IF($A5="","",SUMPRODUCT(MAX((Quotes!$A$5:$A$204=$A5)*Quotes!$I$5:$I$204)))</f>
        <v/>
      </c>
      <c r="E5" s="9">
        <f>IF($A5="","",$D5-$C5)</f>
        <v/>
      </c>
      <c r="F5" s="9">
        <f>IFERROR(AVERAGEIFS(Quotes!$E$5:$E$204,Quotes!$A$5:$A$204,$A5),"")</f>
        <v/>
      </c>
    </row>
    <row r="6">
      <c r="A6" s="7" t="n"/>
      <c r="B6" s="13">
        <f>IF($A6="","",COUNTIFS(Quotes!$A$5:$A$204,$A6))</f>
        <v/>
      </c>
      <c r="C6" s="9">
        <f>IF($A6="","",SUMPRODUCT(MIN(IF(Quotes!$A$5:$A$204=$A6,Quotes!$I$5:$I$204))))</f>
        <v/>
      </c>
      <c r="D6" s="9">
        <f>IF($A6="","",SUMPRODUCT(MAX((Quotes!$A$5:$A$204=$A6)*Quotes!$I$5:$I$204)))</f>
        <v/>
      </c>
      <c r="E6" s="9">
        <f>IF($A6="","",$D6-$C6)</f>
        <v/>
      </c>
      <c r="F6" s="9">
        <f>IFERROR(AVERAGEIFS(Quotes!$E$5:$E$204,Quotes!$A$5:$A$204,$A6),"")</f>
        <v/>
      </c>
    </row>
    <row r="7">
      <c r="A7" s="7" t="n"/>
      <c r="B7" s="13">
        <f>IF($A7="","",COUNTIFS(Quotes!$A$5:$A$204,$A7))</f>
        <v/>
      </c>
      <c r="C7" s="9">
        <f>IF($A7="","",SUMPRODUCT(MIN(IF(Quotes!$A$5:$A$204=$A7,Quotes!$I$5:$I$204))))</f>
        <v/>
      </c>
      <c r="D7" s="9">
        <f>IF($A7="","",SUMPRODUCT(MAX((Quotes!$A$5:$A$204=$A7)*Quotes!$I$5:$I$204)))</f>
        <v/>
      </c>
      <c r="E7" s="9">
        <f>IF($A7="","",$D7-$C7)</f>
        <v/>
      </c>
      <c r="F7" s="9">
        <f>IFERROR(AVERAGEIFS(Quotes!$E$5:$E$204,Quotes!$A$5:$A$204,$A7),"")</f>
        <v/>
      </c>
    </row>
    <row r="8">
      <c r="A8" s="7" t="n"/>
      <c r="B8" s="13">
        <f>IF($A8="","",COUNTIFS(Quotes!$A$5:$A$204,$A8))</f>
        <v/>
      </c>
      <c r="C8" s="9">
        <f>IF($A8="","",SUMPRODUCT(MIN(IF(Quotes!$A$5:$A$204=$A8,Quotes!$I$5:$I$204))))</f>
        <v/>
      </c>
      <c r="D8" s="9">
        <f>IF($A8="","",SUMPRODUCT(MAX((Quotes!$A$5:$A$204=$A8)*Quotes!$I$5:$I$204)))</f>
        <v/>
      </c>
      <c r="E8" s="9">
        <f>IF($A8="","",$D8-$C8)</f>
        <v/>
      </c>
      <c r="F8" s="9">
        <f>IFERROR(AVERAGEIFS(Quotes!$E$5:$E$204,Quotes!$A$5:$A$204,$A8),"")</f>
        <v/>
      </c>
    </row>
    <row r="9">
      <c r="A9" s="7" t="n"/>
      <c r="B9" s="13">
        <f>IF($A9="","",COUNTIFS(Quotes!$A$5:$A$204,$A9))</f>
        <v/>
      </c>
      <c r="C9" s="9">
        <f>IF($A9="","",SUMPRODUCT(MIN(IF(Quotes!$A$5:$A$204=$A9,Quotes!$I$5:$I$204))))</f>
        <v/>
      </c>
      <c r="D9" s="9">
        <f>IF($A9="","",SUMPRODUCT(MAX((Quotes!$A$5:$A$204=$A9)*Quotes!$I$5:$I$204)))</f>
        <v/>
      </c>
      <c r="E9" s="9">
        <f>IF($A9="","",$D9-$C9)</f>
        <v/>
      </c>
      <c r="F9" s="9">
        <f>IFERROR(AVERAGEIFS(Quotes!$E$5:$E$204,Quotes!$A$5:$A$204,$A9),"")</f>
        <v/>
      </c>
    </row>
    <row r="10">
      <c r="A10" s="7" t="n"/>
      <c r="B10" s="13">
        <f>IF($A10="","",COUNTIFS(Quotes!$A$5:$A$204,$A10))</f>
        <v/>
      </c>
      <c r="C10" s="9">
        <f>IF($A10="","",SUMPRODUCT(MIN(IF(Quotes!$A$5:$A$204=$A10,Quotes!$I$5:$I$204))))</f>
        <v/>
      </c>
      <c r="D10" s="9">
        <f>IF($A10="","",SUMPRODUCT(MAX((Quotes!$A$5:$A$204=$A10)*Quotes!$I$5:$I$204)))</f>
        <v/>
      </c>
      <c r="E10" s="9">
        <f>IF($A10="","",$D10-$C10)</f>
        <v/>
      </c>
      <c r="F10" s="9">
        <f>IFERROR(AVERAGEIFS(Quotes!$E$5:$E$204,Quotes!$A$5:$A$204,$A10),"")</f>
        <v/>
      </c>
    </row>
    <row r="11">
      <c r="A11" s="7" t="n"/>
      <c r="B11" s="13">
        <f>IF($A11="","",COUNTIFS(Quotes!$A$5:$A$204,$A11))</f>
        <v/>
      </c>
      <c r="C11" s="9">
        <f>IF($A11="","",SUMPRODUCT(MIN(IF(Quotes!$A$5:$A$204=$A11,Quotes!$I$5:$I$204))))</f>
        <v/>
      </c>
      <c r="D11" s="9">
        <f>IF($A11="","",SUMPRODUCT(MAX((Quotes!$A$5:$A$204=$A11)*Quotes!$I$5:$I$204)))</f>
        <v/>
      </c>
      <c r="E11" s="9">
        <f>IF($A11="","",$D11-$C11)</f>
        <v/>
      </c>
      <c r="F11" s="9">
        <f>IFERROR(AVERAGEIFS(Quotes!$E$5:$E$204,Quotes!$A$5:$A$204,$A11),"")</f>
        <v/>
      </c>
    </row>
    <row r="12">
      <c r="A12" s="7" t="n"/>
      <c r="B12" s="13">
        <f>IF($A12="","",COUNTIFS(Quotes!$A$5:$A$204,$A12))</f>
        <v/>
      </c>
      <c r="C12" s="9">
        <f>IF($A12="","",SUMPRODUCT(MIN(IF(Quotes!$A$5:$A$204=$A12,Quotes!$I$5:$I$204))))</f>
        <v/>
      </c>
      <c r="D12" s="9">
        <f>IF($A12="","",SUMPRODUCT(MAX((Quotes!$A$5:$A$204=$A12)*Quotes!$I$5:$I$204)))</f>
        <v/>
      </c>
      <c r="E12" s="9">
        <f>IF($A12="","",$D12-$C12)</f>
        <v/>
      </c>
      <c r="F12" s="9">
        <f>IFERROR(AVERAGEIFS(Quotes!$E$5:$E$204,Quotes!$A$5:$A$204,$A12),"")</f>
        <v/>
      </c>
    </row>
    <row r="13">
      <c r="A13" s="7" t="n"/>
      <c r="B13" s="13">
        <f>IF($A13="","",COUNTIFS(Quotes!$A$5:$A$204,$A13))</f>
        <v/>
      </c>
      <c r="C13" s="9">
        <f>IF($A13="","",SUMPRODUCT(MIN(IF(Quotes!$A$5:$A$204=$A13,Quotes!$I$5:$I$204))))</f>
        <v/>
      </c>
      <c r="D13" s="9">
        <f>IF($A13="","",SUMPRODUCT(MAX((Quotes!$A$5:$A$204=$A13)*Quotes!$I$5:$I$204)))</f>
        <v/>
      </c>
      <c r="E13" s="9">
        <f>IF($A13="","",$D13-$C13)</f>
        <v/>
      </c>
      <c r="F13" s="9">
        <f>IFERROR(AVERAGEIFS(Quotes!$E$5:$E$204,Quotes!$A$5:$A$204,$A13),"")</f>
        <v/>
      </c>
    </row>
    <row r="14">
      <c r="A14" s="7" t="n"/>
      <c r="B14" s="13">
        <f>IF($A14="","",COUNTIFS(Quotes!$A$5:$A$204,$A14))</f>
        <v/>
      </c>
      <c r="C14" s="9">
        <f>IF($A14="","",SUMPRODUCT(MIN(IF(Quotes!$A$5:$A$204=$A14,Quotes!$I$5:$I$204))))</f>
        <v/>
      </c>
      <c r="D14" s="9">
        <f>IF($A14="","",SUMPRODUCT(MAX((Quotes!$A$5:$A$204=$A14)*Quotes!$I$5:$I$204)))</f>
        <v/>
      </c>
      <c r="E14" s="9">
        <f>IF($A14="","",$D14-$C14)</f>
        <v/>
      </c>
      <c r="F14" s="9">
        <f>IFERROR(AVERAGEIFS(Quotes!$E$5:$E$204,Quotes!$A$5:$A$204,$A14),"")</f>
        <v/>
      </c>
    </row>
    <row r="15">
      <c r="A15" s="7" t="n"/>
      <c r="B15" s="13">
        <f>IF($A15="","",COUNTIFS(Quotes!$A$5:$A$204,$A15))</f>
        <v/>
      </c>
      <c r="C15" s="9">
        <f>IF($A15="","",SUMPRODUCT(MIN(IF(Quotes!$A$5:$A$204=$A15,Quotes!$I$5:$I$204))))</f>
        <v/>
      </c>
      <c r="D15" s="9">
        <f>IF($A15="","",SUMPRODUCT(MAX((Quotes!$A$5:$A$204=$A15)*Quotes!$I$5:$I$204)))</f>
        <v/>
      </c>
      <c r="E15" s="9">
        <f>IF($A15="","",$D15-$C15)</f>
        <v/>
      </c>
      <c r="F15" s="9">
        <f>IFERROR(AVERAGEIFS(Quotes!$E$5:$E$204,Quotes!$A$5:$A$204,$A15),"")</f>
        <v/>
      </c>
    </row>
    <row r="16">
      <c r="A16" s="7" t="n"/>
      <c r="B16" s="13">
        <f>IF($A16="","",COUNTIFS(Quotes!$A$5:$A$204,$A16))</f>
        <v/>
      </c>
      <c r="C16" s="9">
        <f>IF($A16="","",SUMPRODUCT(MIN(IF(Quotes!$A$5:$A$204=$A16,Quotes!$I$5:$I$204))))</f>
        <v/>
      </c>
      <c r="D16" s="9">
        <f>IF($A16="","",SUMPRODUCT(MAX((Quotes!$A$5:$A$204=$A16)*Quotes!$I$5:$I$204)))</f>
        <v/>
      </c>
      <c r="E16" s="9">
        <f>IF($A16="","",$D16-$C16)</f>
        <v/>
      </c>
      <c r="F16" s="9">
        <f>IFERROR(AVERAGEIFS(Quotes!$E$5:$E$204,Quotes!$A$5:$A$204,$A16),"")</f>
        <v/>
      </c>
    </row>
    <row r="17">
      <c r="A17" s="7" t="n"/>
      <c r="B17" s="13">
        <f>IF($A17="","",COUNTIFS(Quotes!$A$5:$A$204,$A17))</f>
        <v/>
      </c>
      <c r="C17" s="9">
        <f>IF($A17="","",SUMPRODUCT(MIN(IF(Quotes!$A$5:$A$204=$A17,Quotes!$I$5:$I$204))))</f>
        <v/>
      </c>
      <c r="D17" s="9">
        <f>IF($A17="","",SUMPRODUCT(MAX((Quotes!$A$5:$A$204=$A17)*Quotes!$I$5:$I$204)))</f>
        <v/>
      </c>
      <c r="E17" s="9">
        <f>IF($A17="","",$D17-$C17)</f>
        <v/>
      </c>
      <c r="F17" s="9">
        <f>IFERROR(AVERAGEIFS(Quotes!$E$5:$E$204,Quotes!$A$5:$A$204,$A17),"")</f>
        <v/>
      </c>
    </row>
    <row r="18">
      <c r="A18" s="7" t="n"/>
      <c r="B18" s="13">
        <f>IF($A18="","",COUNTIFS(Quotes!$A$5:$A$204,$A18))</f>
        <v/>
      </c>
      <c r="C18" s="9">
        <f>IF($A18="","",SUMPRODUCT(MIN(IF(Quotes!$A$5:$A$204=$A18,Quotes!$I$5:$I$204))))</f>
        <v/>
      </c>
      <c r="D18" s="9">
        <f>IF($A18="","",SUMPRODUCT(MAX((Quotes!$A$5:$A$204=$A18)*Quotes!$I$5:$I$204)))</f>
        <v/>
      </c>
      <c r="E18" s="9">
        <f>IF($A18="","",$D18-$C18)</f>
        <v/>
      </c>
      <c r="F18" s="9">
        <f>IFERROR(AVERAGEIFS(Quotes!$E$5:$E$204,Quotes!$A$5:$A$204,$A18),"")</f>
        <v/>
      </c>
    </row>
    <row r="19">
      <c r="A19" s="7" t="n"/>
      <c r="B19" s="13">
        <f>IF($A19="","",COUNTIFS(Quotes!$A$5:$A$204,$A19))</f>
        <v/>
      </c>
      <c r="C19" s="9">
        <f>IF($A19="","",SUMPRODUCT(MIN(IF(Quotes!$A$5:$A$204=$A19,Quotes!$I$5:$I$204))))</f>
        <v/>
      </c>
      <c r="D19" s="9">
        <f>IF($A19="","",SUMPRODUCT(MAX((Quotes!$A$5:$A$204=$A19)*Quotes!$I$5:$I$204)))</f>
        <v/>
      </c>
      <c r="E19" s="9">
        <f>IF($A19="","",$D19-$C19)</f>
        <v/>
      </c>
      <c r="F19" s="9">
        <f>IFERROR(AVERAGEIFS(Quotes!$E$5:$E$204,Quotes!$A$5:$A$204,$A19),"")</f>
        <v/>
      </c>
    </row>
    <row r="20">
      <c r="A20" s="7" t="n"/>
      <c r="B20" s="13">
        <f>IF($A20="","",COUNTIFS(Quotes!$A$5:$A$204,$A20))</f>
        <v/>
      </c>
      <c r="C20" s="9">
        <f>IF($A20="","",SUMPRODUCT(MIN(IF(Quotes!$A$5:$A$204=$A20,Quotes!$I$5:$I$204))))</f>
        <v/>
      </c>
      <c r="D20" s="9">
        <f>IF($A20="","",SUMPRODUCT(MAX((Quotes!$A$5:$A$204=$A20)*Quotes!$I$5:$I$204)))</f>
        <v/>
      </c>
      <c r="E20" s="9">
        <f>IF($A20="","",$D20-$C20)</f>
        <v/>
      </c>
      <c r="F20" s="9">
        <f>IFERROR(AVERAGEIFS(Quotes!$E$5:$E$204,Quotes!$A$5:$A$204,$A20),"")</f>
        <v/>
      </c>
    </row>
    <row r="21">
      <c r="A21" s="7" t="n"/>
      <c r="B21" s="13">
        <f>IF($A21="","",COUNTIFS(Quotes!$A$5:$A$204,$A21))</f>
        <v/>
      </c>
      <c r="C21" s="9">
        <f>IF($A21="","",SUMPRODUCT(MIN(IF(Quotes!$A$5:$A$204=$A21,Quotes!$I$5:$I$204))))</f>
        <v/>
      </c>
      <c r="D21" s="9">
        <f>IF($A21="","",SUMPRODUCT(MAX((Quotes!$A$5:$A$204=$A21)*Quotes!$I$5:$I$204)))</f>
        <v/>
      </c>
      <c r="E21" s="9">
        <f>IF($A21="","",$D21-$C21)</f>
        <v/>
      </c>
      <c r="F21" s="9">
        <f>IFERROR(AVERAGEIFS(Quotes!$E$5:$E$204,Quotes!$A$5:$A$204,$A21),"")</f>
        <v/>
      </c>
    </row>
    <row r="22">
      <c r="A22" s="7" t="n"/>
      <c r="B22" s="13">
        <f>IF($A22="","",COUNTIFS(Quotes!$A$5:$A$204,$A22))</f>
        <v/>
      </c>
      <c r="C22" s="9">
        <f>IF($A22="","",SUMPRODUCT(MIN(IF(Quotes!$A$5:$A$204=$A22,Quotes!$I$5:$I$204))))</f>
        <v/>
      </c>
      <c r="D22" s="9">
        <f>IF($A22="","",SUMPRODUCT(MAX((Quotes!$A$5:$A$204=$A22)*Quotes!$I$5:$I$204)))</f>
        <v/>
      </c>
      <c r="E22" s="9">
        <f>IF($A22="","",$D22-$C22)</f>
        <v/>
      </c>
      <c r="F22" s="9">
        <f>IFERROR(AVERAGEIFS(Quotes!$E$5:$E$204,Quotes!$A$5:$A$204,$A22),"")</f>
        <v/>
      </c>
    </row>
    <row r="23">
      <c r="A23" s="7" t="n"/>
      <c r="B23" s="13">
        <f>IF($A23="","",COUNTIFS(Quotes!$A$5:$A$204,$A23))</f>
        <v/>
      </c>
      <c r="C23" s="9">
        <f>IF($A23="","",SUMPRODUCT(MIN(IF(Quotes!$A$5:$A$204=$A23,Quotes!$I$5:$I$204))))</f>
        <v/>
      </c>
      <c r="D23" s="9">
        <f>IF($A23="","",SUMPRODUCT(MAX((Quotes!$A$5:$A$204=$A23)*Quotes!$I$5:$I$204)))</f>
        <v/>
      </c>
      <c r="E23" s="9">
        <f>IF($A23="","",$D23-$C23)</f>
        <v/>
      </c>
      <c r="F23" s="9">
        <f>IFERROR(AVERAGEIFS(Quotes!$E$5:$E$204,Quotes!$A$5:$A$204,$A23),"")</f>
        <v/>
      </c>
    </row>
    <row r="24">
      <c r="A24" s="7" t="n"/>
      <c r="B24" s="13">
        <f>IF($A24="","",COUNTIFS(Quotes!$A$5:$A$204,$A24))</f>
        <v/>
      </c>
      <c r="C24" s="9">
        <f>IF($A24="","",SUMPRODUCT(MIN(IF(Quotes!$A$5:$A$204=$A24,Quotes!$I$5:$I$204))))</f>
        <v/>
      </c>
      <c r="D24" s="9">
        <f>IF($A24="","",SUMPRODUCT(MAX((Quotes!$A$5:$A$204=$A24)*Quotes!$I$5:$I$204)))</f>
        <v/>
      </c>
      <c r="E24" s="9">
        <f>IF($A24="","",$D24-$C24)</f>
        <v/>
      </c>
      <c r="F24" s="9">
        <f>IFERROR(AVERAGEIFS(Quotes!$E$5:$E$204,Quotes!$A$5:$A$204,$A24),"")</f>
        <v/>
      </c>
    </row>
    <row r="25">
      <c r="A25" s="7" t="n"/>
      <c r="B25" s="13">
        <f>IF($A25="","",COUNTIFS(Quotes!$A$5:$A$204,$A25))</f>
        <v/>
      </c>
      <c r="C25" s="9">
        <f>IF($A25="","",SUMPRODUCT(MIN(IF(Quotes!$A$5:$A$204=$A25,Quotes!$I$5:$I$204))))</f>
        <v/>
      </c>
      <c r="D25" s="9">
        <f>IF($A25="","",SUMPRODUCT(MAX((Quotes!$A$5:$A$204=$A25)*Quotes!$I$5:$I$204)))</f>
        <v/>
      </c>
      <c r="E25" s="9">
        <f>IF($A25="","",$D25-$C25)</f>
        <v/>
      </c>
      <c r="F25" s="9">
        <f>IFERROR(AVERAGEIFS(Quotes!$E$5:$E$204,Quotes!$A$5:$A$204,$A25),"")</f>
        <v/>
      </c>
    </row>
    <row r="26">
      <c r="A26" s="7" t="n"/>
      <c r="B26" s="13">
        <f>IF($A26="","",COUNTIFS(Quotes!$A$5:$A$204,$A26))</f>
        <v/>
      </c>
      <c r="C26" s="9">
        <f>IF($A26="","",SUMPRODUCT(MIN(IF(Quotes!$A$5:$A$204=$A26,Quotes!$I$5:$I$204))))</f>
        <v/>
      </c>
      <c r="D26" s="9">
        <f>IF($A26="","",SUMPRODUCT(MAX((Quotes!$A$5:$A$204=$A26)*Quotes!$I$5:$I$204)))</f>
        <v/>
      </c>
      <c r="E26" s="9">
        <f>IF($A26="","",$D26-$C26)</f>
        <v/>
      </c>
      <c r="F26" s="9">
        <f>IFERROR(AVERAGEIFS(Quotes!$E$5:$E$204,Quotes!$A$5:$A$204,$A26),"")</f>
        <v/>
      </c>
    </row>
    <row r="27">
      <c r="A27" s="7" t="n"/>
      <c r="B27" s="13">
        <f>IF($A27="","",COUNTIFS(Quotes!$A$5:$A$204,$A27))</f>
        <v/>
      </c>
      <c r="C27" s="9">
        <f>IF($A27="","",SUMPRODUCT(MIN(IF(Quotes!$A$5:$A$204=$A27,Quotes!$I$5:$I$204))))</f>
        <v/>
      </c>
      <c r="D27" s="9">
        <f>IF($A27="","",SUMPRODUCT(MAX((Quotes!$A$5:$A$204=$A27)*Quotes!$I$5:$I$204)))</f>
        <v/>
      </c>
      <c r="E27" s="9">
        <f>IF($A27="","",$D27-$C27)</f>
        <v/>
      </c>
      <c r="F27" s="9">
        <f>IFERROR(AVERAGEIFS(Quotes!$E$5:$E$204,Quotes!$A$5:$A$204,$A27),"")</f>
        <v/>
      </c>
    </row>
    <row r="28">
      <c r="A28" s="7" t="n"/>
      <c r="B28" s="13">
        <f>IF($A28="","",COUNTIFS(Quotes!$A$5:$A$204,$A28))</f>
        <v/>
      </c>
      <c r="C28" s="9">
        <f>IF($A28="","",SUMPRODUCT(MIN(IF(Quotes!$A$5:$A$204=$A28,Quotes!$I$5:$I$204))))</f>
        <v/>
      </c>
      <c r="D28" s="9">
        <f>IF($A28="","",SUMPRODUCT(MAX((Quotes!$A$5:$A$204=$A28)*Quotes!$I$5:$I$204)))</f>
        <v/>
      </c>
      <c r="E28" s="9">
        <f>IF($A28="","",$D28-$C28)</f>
        <v/>
      </c>
      <c r="F28" s="9">
        <f>IFERROR(AVERAGEIFS(Quotes!$E$5:$E$204,Quotes!$A$5:$A$204,$A28),"")</f>
        <v/>
      </c>
    </row>
    <row r="29">
      <c r="A29" s="7" t="n"/>
      <c r="B29" s="13">
        <f>IF($A29="","",COUNTIFS(Quotes!$A$5:$A$204,$A29))</f>
        <v/>
      </c>
      <c r="C29" s="9">
        <f>IF($A29="","",SUMPRODUCT(MIN(IF(Quotes!$A$5:$A$204=$A29,Quotes!$I$5:$I$204))))</f>
        <v/>
      </c>
      <c r="D29" s="9">
        <f>IF($A29="","",SUMPRODUCT(MAX((Quotes!$A$5:$A$204=$A29)*Quotes!$I$5:$I$204)))</f>
        <v/>
      </c>
      <c r="E29" s="9">
        <f>IF($A29="","",$D29-$C29)</f>
        <v/>
      </c>
      <c r="F29" s="9">
        <f>IFERROR(AVERAGEIFS(Quotes!$E$5:$E$204,Quotes!$A$5:$A$204,$A29),"")</f>
        <v/>
      </c>
    </row>
    <row r="30">
      <c r="A30" s="7" t="n"/>
      <c r="B30" s="13">
        <f>IF($A30="","",COUNTIFS(Quotes!$A$5:$A$204,$A30))</f>
        <v/>
      </c>
      <c r="C30" s="9">
        <f>IF($A30="","",SUMPRODUCT(MIN(IF(Quotes!$A$5:$A$204=$A30,Quotes!$I$5:$I$204))))</f>
        <v/>
      </c>
      <c r="D30" s="9">
        <f>IF($A30="","",SUMPRODUCT(MAX((Quotes!$A$5:$A$204=$A30)*Quotes!$I$5:$I$204)))</f>
        <v/>
      </c>
      <c r="E30" s="9">
        <f>IF($A30="","",$D30-$C30)</f>
        <v/>
      </c>
      <c r="F30" s="9">
        <f>IFERROR(AVERAGEIFS(Quotes!$E$5:$E$204,Quotes!$A$5:$A$204,$A30),"")</f>
        <v/>
      </c>
    </row>
    <row r="31">
      <c r="A31" s="7" t="n"/>
      <c r="B31" s="13">
        <f>IF($A31="","",COUNTIFS(Quotes!$A$5:$A$204,$A31))</f>
        <v/>
      </c>
      <c r="C31" s="9">
        <f>IF($A31="","",SUMPRODUCT(MIN(IF(Quotes!$A$5:$A$204=$A31,Quotes!$I$5:$I$204))))</f>
        <v/>
      </c>
      <c r="D31" s="9">
        <f>IF($A31="","",SUMPRODUCT(MAX((Quotes!$A$5:$A$204=$A31)*Quotes!$I$5:$I$204)))</f>
        <v/>
      </c>
      <c r="E31" s="9">
        <f>IF($A31="","",$D31-$C31)</f>
        <v/>
      </c>
      <c r="F31" s="9">
        <f>IFERROR(AVERAGEIFS(Quotes!$E$5:$E$204,Quotes!$A$5:$A$204,$A31),"")</f>
        <v/>
      </c>
    </row>
    <row r="32">
      <c r="A32" s="7" t="n"/>
      <c r="B32" s="13">
        <f>IF($A32="","",COUNTIFS(Quotes!$A$5:$A$204,$A32))</f>
        <v/>
      </c>
      <c r="C32" s="9">
        <f>IF($A32="","",SUMPRODUCT(MIN(IF(Quotes!$A$5:$A$204=$A32,Quotes!$I$5:$I$204))))</f>
        <v/>
      </c>
      <c r="D32" s="9">
        <f>IF($A32="","",SUMPRODUCT(MAX((Quotes!$A$5:$A$204=$A32)*Quotes!$I$5:$I$204)))</f>
        <v/>
      </c>
      <c r="E32" s="9">
        <f>IF($A32="","",$D32-$C32)</f>
        <v/>
      </c>
      <c r="F32" s="9">
        <f>IFERROR(AVERAGEIFS(Quotes!$E$5:$E$204,Quotes!$A$5:$A$204,$A32),"")</f>
        <v/>
      </c>
    </row>
    <row r="33">
      <c r="A33" s="7" t="n"/>
      <c r="B33" s="13">
        <f>IF($A33="","",COUNTIFS(Quotes!$A$5:$A$204,$A33))</f>
        <v/>
      </c>
      <c r="C33" s="9">
        <f>IF($A33="","",SUMPRODUCT(MIN(IF(Quotes!$A$5:$A$204=$A33,Quotes!$I$5:$I$204))))</f>
        <v/>
      </c>
      <c r="D33" s="9">
        <f>IF($A33="","",SUMPRODUCT(MAX((Quotes!$A$5:$A$204=$A33)*Quotes!$I$5:$I$204)))</f>
        <v/>
      </c>
      <c r="E33" s="9">
        <f>IF($A33="","",$D33-$C33)</f>
        <v/>
      </c>
      <c r="F33" s="9">
        <f>IFERROR(AVERAGEIFS(Quotes!$E$5:$E$204,Quotes!$A$5:$A$204,$A33),"")</f>
        <v/>
      </c>
    </row>
    <row r="34">
      <c r="A34" s="7" t="n"/>
      <c r="B34" s="13">
        <f>IF($A34="","",COUNTIFS(Quotes!$A$5:$A$204,$A34))</f>
        <v/>
      </c>
      <c r="C34" s="9">
        <f>IF($A34="","",SUMPRODUCT(MIN(IF(Quotes!$A$5:$A$204=$A34,Quotes!$I$5:$I$204))))</f>
        <v/>
      </c>
      <c r="D34" s="9">
        <f>IF($A34="","",SUMPRODUCT(MAX((Quotes!$A$5:$A$204=$A34)*Quotes!$I$5:$I$204)))</f>
        <v/>
      </c>
      <c r="E34" s="9">
        <f>IF($A34="","",$D34-$C34)</f>
        <v/>
      </c>
      <c r="F34" s="9">
        <f>IFERROR(AVERAGEIFS(Quotes!$E$5:$E$204,Quotes!$A$5:$A$204,$A34),"")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66" customWidth="1" min="3" max="3"/>
  </cols>
  <sheetData>
    <row r="1">
      <c r="A1" s="1" t="inlineStr">
        <is>
          <t>Common surcharges</t>
        </is>
      </c>
    </row>
    <row r="2">
      <c r="A2" s="2" t="inlineStr">
        <is>
          <t>Reference only — nothing on this sheet feeds a calculation.</t>
        </is>
      </c>
    </row>
    <row r="4">
      <c r="A4" s="6" t="inlineStr">
        <is>
          <t>Code</t>
        </is>
      </c>
      <c r="B4" s="6" t="inlineStr">
        <is>
          <t>Name</t>
        </is>
      </c>
      <c r="C4" s="6" t="inlineStr">
        <is>
          <t>What it is for</t>
        </is>
      </c>
    </row>
    <row r="5">
      <c r="A5" s="11" t="inlineStr">
        <is>
          <t>BAF</t>
        </is>
      </c>
      <c r="B5" s="11" t="inlineStr">
        <is>
          <t>Bunker adjustment factor</t>
        </is>
      </c>
      <c r="C5" s="14" t="inlineStr">
        <is>
          <t>Fuel. Varies most between carriers quoting the same lane, so it is the line most worth challenging.</t>
        </is>
      </c>
    </row>
    <row r="6">
      <c r="A6" s="11" t="inlineStr">
        <is>
          <t>CAF</t>
        </is>
      </c>
      <c r="B6" s="11" t="inlineStr">
        <is>
          <t>Currency adjustment factor</t>
        </is>
      </c>
      <c r="C6" s="14" t="inlineStr">
        <is>
          <t>Exchange-rate movement between the quoting and billing currencies.</t>
        </is>
      </c>
    </row>
    <row r="7">
      <c r="A7" s="11" t="inlineStr">
        <is>
          <t>THC</t>
        </is>
      </c>
      <c r="B7" s="11" t="inlineStr">
        <is>
          <t>Terminal handling charge</t>
        </is>
      </c>
      <c r="C7" s="14" t="inlineStr">
        <is>
          <t>Moving the box within the terminal. Charged at both ends and often at different rates.</t>
        </is>
      </c>
    </row>
    <row r="8">
      <c r="A8" s="11" t="inlineStr">
        <is>
          <t>ISPS</t>
        </is>
      </c>
      <c r="B8" s="11" t="inlineStr">
        <is>
          <t>Security surcharge</t>
        </is>
      </c>
      <c r="C8" s="14" t="inlineStr">
        <is>
          <t>Port security compliance. Small and rarely negotiable.</t>
        </is>
      </c>
    </row>
    <row r="9">
      <c r="A9" s="11" t="inlineStr">
        <is>
          <t>PSS</t>
        </is>
      </c>
      <c r="B9" s="11" t="inlineStr">
        <is>
          <t>Peak season surcharge</t>
        </is>
      </c>
      <c r="C9" s="14" t="inlineStr">
        <is>
          <t>Applied in high-demand periods. Check the end date — it outlives the peak.</t>
        </is>
      </c>
    </row>
    <row r="10">
      <c r="A10" s="11" t="inlineStr">
        <is>
          <t>GRI</t>
        </is>
      </c>
      <c r="B10" s="11" t="inlineStr">
        <is>
          <t>General rate increase</t>
        </is>
      </c>
      <c r="C10" s="14" t="inlineStr">
        <is>
          <t>A blanket increase announced by the carrier, usually with notice.</t>
        </is>
      </c>
    </row>
    <row r="11">
      <c r="A11" s="11" t="inlineStr">
        <is>
          <t>DOC</t>
        </is>
      </c>
      <c r="B11" s="11" t="inlineStr">
        <is>
          <t>Documentation fee</t>
        </is>
      </c>
      <c r="C11" s="14" t="inlineStr">
        <is>
          <t>Issuing the bill of lading and related paperwork.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2026-09-12T18:56:13Z</dcterms:created>
  <dcterms:modified xsi:type="dcterms:W3CDTF">2026-09-12T18:56:13Z</dcterms:modified>
</cp:coreProperties>
</file>